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75" yWindow="60" windowWidth="15900" windowHeight="11760" tabRatio="910" activeTab="4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izdataka'!$A$1:$AQ$284</definedName>
    <definedName name="_xlnm.Print_Area" localSheetId="3">'Ad-2. UNOS prihoda'!$A$1:$AQ$118</definedName>
    <definedName name="_xlnm.Print_Area" localSheetId="0">UPUTE!$A$1:$A$33</definedName>
  </definedNames>
  <calcPr calcId="125725"/>
</workbook>
</file>

<file path=xl/calcChain.xml><?xml version="1.0" encoding="utf-8"?>
<calcChain xmlns="http://schemas.openxmlformats.org/spreadsheetml/2006/main">
  <c r="G20" i="5"/>
  <c r="AH201" i="7"/>
  <c r="AI201"/>
  <c r="AJ201"/>
  <c r="AK201"/>
  <c r="AL201"/>
  <c r="AM201"/>
  <c r="AN201"/>
  <c r="AO201"/>
  <c r="AP201"/>
  <c r="AQ201"/>
  <c r="AH202"/>
  <c r="AI202"/>
  <c r="AJ202"/>
  <c r="AK202"/>
  <c r="AL202"/>
  <c r="AM202"/>
  <c r="AN202"/>
  <c r="AO202"/>
  <c r="AP202"/>
  <c r="AQ202"/>
  <c r="AH203"/>
  <c r="AI203"/>
  <c r="AJ203"/>
  <c r="AK203"/>
  <c r="AL203"/>
  <c r="AM203"/>
  <c r="AN203"/>
  <c r="AO203"/>
  <c r="AP203"/>
  <c r="AQ203"/>
  <c r="AH204"/>
  <c r="AI204"/>
  <c r="AJ204"/>
  <c r="AK204"/>
  <c r="AL204"/>
  <c r="AM204"/>
  <c r="AN204"/>
  <c r="AO204"/>
  <c r="AP204"/>
  <c r="AQ204"/>
  <c r="AG202"/>
  <c r="AG203"/>
  <c r="AG204"/>
  <c r="AG200" s="1"/>
  <c r="AG201"/>
  <c r="AH197"/>
  <c r="AI197"/>
  <c r="AJ197"/>
  <c r="AK197"/>
  <c r="AL197"/>
  <c r="AM197"/>
  <c r="AN197"/>
  <c r="AO197"/>
  <c r="AP197"/>
  <c r="AQ197"/>
  <c r="AH198"/>
  <c r="AI198"/>
  <c r="AJ198"/>
  <c r="AK198"/>
  <c r="AL198"/>
  <c r="AM198"/>
  <c r="AN198"/>
  <c r="AO198"/>
  <c r="AP198"/>
  <c r="AQ198"/>
  <c r="AH199"/>
  <c r="AI199"/>
  <c r="AJ199"/>
  <c r="AK199"/>
  <c r="AL199"/>
  <c r="AM199"/>
  <c r="AN199"/>
  <c r="AO199"/>
  <c r="AP199"/>
  <c r="AQ199"/>
  <c r="AG198"/>
  <c r="AG199"/>
  <c r="AG197"/>
  <c r="AF197" s="1"/>
  <c r="AH189"/>
  <c r="AI189"/>
  <c r="AJ189"/>
  <c r="AK189"/>
  <c r="AL189"/>
  <c r="AM189"/>
  <c r="AN189"/>
  <c r="AO189"/>
  <c r="AP189"/>
  <c r="AQ189"/>
  <c r="AH190"/>
  <c r="AI190"/>
  <c r="AJ190"/>
  <c r="AK190"/>
  <c r="AL190"/>
  <c r="AM190"/>
  <c r="AN190"/>
  <c r="AO190"/>
  <c r="AP190"/>
  <c r="AQ190"/>
  <c r="AH191"/>
  <c r="AI191"/>
  <c r="AJ191"/>
  <c r="AK191"/>
  <c r="AL191"/>
  <c r="AM191"/>
  <c r="AN191"/>
  <c r="AO191"/>
  <c r="AP191"/>
  <c r="AQ191"/>
  <c r="AH192"/>
  <c r="AI192"/>
  <c r="AJ192"/>
  <c r="AK192"/>
  <c r="AL192"/>
  <c r="AM192"/>
  <c r="AN192"/>
  <c r="AO192"/>
  <c r="AP192"/>
  <c r="AQ192"/>
  <c r="AG190"/>
  <c r="AG191"/>
  <c r="AG192"/>
  <c r="AG189"/>
  <c r="AF201"/>
  <c r="AG196"/>
  <c r="AG182"/>
  <c r="AH117"/>
  <c r="AI117"/>
  <c r="AJ117"/>
  <c r="AK117"/>
  <c r="AL117"/>
  <c r="AM117"/>
  <c r="AN117"/>
  <c r="AO117"/>
  <c r="AP117"/>
  <c r="AQ117"/>
  <c r="AH116"/>
  <c r="AI116"/>
  <c r="AJ116"/>
  <c r="AK116"/>
  <c r="AL116"/>
  <c r="AM116"/>
  <c r="AN116"/>
  <c r="AO116"/>
  <c r="AP116"/>
  <c r="AQ116"/>
  <c r="AH115"/>
  <c r="AI115"/>
  <c r="AJ115"/>
  <c r="AK115"/>
  <c r="AL115"/>
  <c r="AM115"/>
  <c r="AN115"/>
  <c r="AO115"/>
  <c r="AP115"/>
  <c r="AQ115"/>
  <c r="AH114"/>
  <c r="AI114"/>
  <c r="AJ114"/>
  <c r="AK114"/>
  <c r="AL114"/>
  <c r="AM114"/>
  <c r="AN114"/>
  <c r="AO114"/>
  <c r="AP114"/>
  <c r="AQ114"/>
  <c r="AG115"/>
  <c r="AG116"/>
  <c r="AG117"/>
  <c r="AG114"/>
  <c r="AG110"/>
  <c r="AH110"/>
  <c r="AI110"/>
  <c r="AJ110"/>
  <c r="AK110"/>
  <c r="AL110"/>
  <c r="AM110"/>
  <c r="AN110"/>
  <c r="AO110"/>
  <c r="AP110"/>
  <c r="AQ110"/>
  <c r="AH111"/>
  <c r="AI111"/>
  <c r="AJ111"/>
  <c r="AK111"/>
  <c r="AL111"/>
  <c r="AM111"/>
  <c r="AN111"/>
  <c r="AO111"/>
  <c r="AP111"/>
  <c r="AQ111"/>
  <c r="AH112"/>
  <c r="AI112"/>
  <c r="AJ112"/>
  <c r="AK112"/>
  <c r="AL112"/>
  <c r="AM112"/>
  <c r="AN112"/>
  <c r="AO112"/>
  <c r="AP112"/>
  <c r="AQ112"/>
  <c r="AG111"/>
  <c r="AG112"/>
  <c r="AG102"/>
  <c r="AH102"/>
  <c r="AI102"/>
  <c r="AJ102"/>
  <c r="AK102"/>
  <c r="AL102"/>
  <c r="AM102"/>
  <c r="AN102"/>
  <c r="AO102"/>
  <c r="AP102"/>
  <c r="AQ102"/>
  <c r="AH103"/>
  <c r="AI103"/>
  <c r="AJ103"/>
  <c r="AK103"/>
  <c r="AL103"/>
  <c r="AM103"/>
  <c r="AN103"/>
  <c r="AO103"/>
  <c r="AP103"/>
  <c r="AQ103"/>
  <c r="AH104"/>
  <c r="AI104"/>
  <c r="AJ104"/>
  <c r="AK104"/>
  <c r="AL104"/>
  <c r="AM104"/>
  <c r="AN104"/>
  <c r="AO104"/>
  <c r="AP104"/>
  <c r="AQ104"/>
  <c r="AH105"/>
  <c r="AI105"/>
  <c r="AJ105"/>
  <c r="AK105"/>
  <c r="AL105"/>
  <c r="AM105"/>
  <c r="AN105"/>
  <c r="AO105"/>
  <c r="AP105"/>
  <c r="AQ105"/>
  <c r="AG103"/>
  <c r="AG104"/>
  <c r="AG105"/>
  <c r="AH98"/>
  <c r="AI98"/>
  <c r="AJ98"/>
  <c r="AK98"/>
  <c r="AL98"/>
  <c r="AM98"/>
  <c r="AN98"/>
  <c r="AO98"/>
  <c r="AP98"/>
  <c r="AQ98"/>
  <c r="AH99"/>
  <c r="AI99"/>
  <c r="AJ99"/>
  <c r="AK99"/>
  <c r="AL99"/>
  <c r="AM99"/>
  <c r="AN99"/>
  <c r="AO99"/>
  <c r="AP99"/>
  <c r="AQ99"/>
  <c r="AH100"/>
  <c r="AI100"/>
  <c r="AJ100"/>
  <c r="AK100"/>
  <c r="AL100"/>
  <c r="AM100"/>
  <c r="AN100"/>
  <c r="AO100"/>
  <c r="AP100"/>
  <c r="AQ100"/>
  <c r="AG99"/>
  <c r="AF99" s="1"/>
  <c r="AG100"/>
  <c r="AG98"/>
  <c r="AG93"/>
  <c r="AH90"/>
  <c r="AI90"/>
  <c r="AJ90"/>
  <c r="AK90"/>
  <c r="AL90"/>
  <c r="AM90"/>
  <c r="AN90"/>
  <c r="AO90"/>
  <c r="AP90"/>
  <c r="AQ90"/>
  <c r="AH91"/>
  <c r="AI91"/>
  <c r="AJ91"/>
  <c r="AK91"/>
  <c r="AL91"/>
  <c r="AM91"/>
  <c r="AN91"/>
  <c r="AO91"/>
  <c r="AP91"/>
  <c r="AQ91"/>
  <c r="AH92"/>
  <c r="AI92"/>
  <c r="AJ92"/>
  <c r="AK92"/>
  <c r="AL92"/>
  <c r="AM92"/>
  <c r="AN92"/>
  <c r="AO92"/>
  <c r="AP92"/>
  <c r="AQ92"/>
  <c r="AH93"/>
  <c r="AI93"/>
  <c r="AJ93"/>
  <c r="AK93"/>
  <c r="AL93"/>
  <c r="AM93"/>
  <c r="AN93"/>
  <c r="AO93"/>
  <c r="AP93"/>
  <c r="AQ93"/>
  <c r="AG91"/>
  <c r="AG92"/>
  <c r="AG90"/>
  <c r="AF90" s="1"/>
  <c r="AG88"/>
  <c r="AH88"/>
  <c r="AI88"/>
  <c r="AJ88"/>
  <c r="AK88"/>
  <c r="AL88"/>
  <c r="AM88"/>
  <c r="AN88"/>
  <c r="AO88"/>
  <c r="AP88"/>
  <c r="AQ88"/>
  <c r="AH87"/>
  <c r="AI87"/>
  <c r="AJ87"/>
  <c r="AK87"/>
  <c r="AL87"/>
  <c r="AM87"/>
  <c r="AN87"/>
  <c r="AO87"/>
  <c r="AP87"/>
  <c r="AQ87"/>
  <c r="AG87"/>
  <c r="AH86"/>
  <c r="AI86"/>
  <c r="AJ86"/>
  <c r="AK86"/>
  <c r="AL86"/>
  <c r="AM86"/>
  <c r="AN86"/>
  <c r="AO86"/>
  <c r="AP86"/>
  <c r="AQ86"/>
  <c r="AG86"/>
  <c r="AG81"/>
  <c r="AF204"/>
  <c r="T204"/>
  <c r="H204"/>
  <c r="AF203"/>
  <c r="T203"/>
  <c r="H203"/>
  <c r="AF202"/>
  <c r="T202"/>
  <c r="H202"/>
  <c r="T201"/>
  <c r="H201"/>
  <c r="AQ200"/>
  <c r="AP200"/>
  <c r="AO200"/>
  <c r="AN200"/>
  <c r="AM200"/>
  <c r="AL200"/>
  <c r="AK200"/>
  <c r="AJ200"/>
  <c r="AI200"/>
  <c r="AH200"/>
  <c r="AE200"/>
  <c r="AD200"/>
  <c r="AC200"/>
  <c r="AB200"/>
  <c r="AA200"/>
  <c r="Z200"/>
  <c r="Y200"/>
  <c r="X200"/>
  <c r="W200"/>
  <c r="V200"/>
  <c r="U200"/>
  <c r="S200"/>
  <c r="R200"/>
  <c r="Q200"/>
  <c r="P200"/>
  <c r="O200"/>
  <c r="N200"/>
  <c r="M200"/>
  <c r="L200"/>
  <c r="K200"/>
  <c r="J200"/>
  <c r="I200"/>
  <c r="H200"/>
  <c r="T199"/>
  <c r="H199"/>
  <c r="AF198"/>
  <c r="T198"/>
  <c r="H198"/>
  <c r="T197"/>
  <c r="H197"/>
  <c r="AQ196"/>
  <c r="AQ195" s="1"/>
  <c r="AQ194" s="1"/>
  <c r="AP196"/>
  <c r="AO196"/>
  <c r="AN196"/>
  <c r="AM196"/>
  <c r="AL196"/>
  <c r="AK196"/>
  <c r="AJ196"/>
  <c r="AI196"/>
  <c r="AH196"/>
  <c r="AE196"/>
  <c r="AD196"/>
  <c r="AC196"/>
  <c r="AB196"/>
  <c r="AA196"/>
  <c r="Z196"/>
  <c r="Y196"/>
  <c r="X196"/>
  <c r="W196"/>
  <c r="V196"/>
  <c r="U196"/>
  <c r="S196"/>
  <c r="R196"/>
  <c r="Q196"/>
  <c r="P196"/>
  <c r="O196"/>
  <c r="N196"/>
  <c r="M196"/>
  <c r="L196"/>
  <c r="K196"/>
  <c r="J196"/>
  <c r="I196"/>
  <c r="H196"/>
  <c r="AP195"/>
  <c r="AO195"/>
  <c r="AN195"/>
  <c r="AM195"/>
  <c r="AL195"/>
  <c r="AK195"/>
  <c r="AJ195"/>
  <c r="AI195"/>
  <c r="AH195"/>
  <c r="AD195"/>
  <c r="AC195"/>
  <c r="AB195"/>
  <c r="AA195"/>
  <c r="Z195"/>
  <c r="Y195"/>
  <c r="X195"/>
  <c r="W195"/>
  <c r="V195"/>
  <c r="S195"/>
  <c r="R195"/>
  <c r="Q195"/>
  <c r="P195"/>
  <c r="O195"/>
  <c r="N195"/>
  <c r="M195"/>
  <c r="L195"/>
  <c r="K195"/>
  <c r="J195"/>
  <c r="I195"/>
  <c r="H195"/>
  <c r="AP194"/>
  <c r="AO194"/>
  <c r="AN194"/>
  <c r="AM194"/>
  <c r="AL194"/>
  <c r="AK194"/>
  <c r="AJ194"/>
  <c r="AI194"/>
  <c r="AH194"/>
  <c r="AD194"/>
  <c r="AC194"/>
  <c r="AB194"/>
  <c r="AA194"/>
  <c r="Z194"/>
  <c r="Y194"/>
  <c r="X194"/>
  <c r="W194"/>
  <c r="V194"/>
  <c r="S194"/>
  <c r="R194"/>
  <c r="Q194"/>
  <c r="P194"/>
  <c r="O194"/>
  <c r="N194"/>
  <c r="M194"/>
  <c r="L194"/>
  <c r="K194"/>
  <c r="J194"/>
  <c r="I194"/>
  <c r="H194"/>
  <c r="T192"/>
  <c r="H192"/>
  <c r="AF191"/>
  <c r="T191"/>
  <c r="H191"/>
  <c r="AF190"/>
  <c r="T190"/>
  <c r="H190"/>
  <c r="T189"/>
  <c r="H189"/>
  <c r="AQ188"/>
  <c r="AP188"/>
  <c r="AO188"/>
  <c r="AN188"/>
  <c r="AM188"/>
  <c r="AL188"/>
  <c r="AL187" s="1"/>
  <c r="AL186" s="1"/>
  <c r="AK188"/>
  <c r="AJ188"/>
  <c r="AJ187" s="1"/>
  <c r="AJ186" s="1"/>
  <c r="AI188"/>
  <c r="AH188"/>
  <c r="AH187" s="1"/>
  <c r="AH186" s="1"/>
  <c r="AG188"/>
  <c r="AE188"/>
  <c r="AE187" s="1"/>
  <c r="AE186" s="1"/>
  <c r="AD188"/>
  <c r="AC188"/>
  <c r="AC187" s="1"/>
  <c r="AC186" s="1"/>
  <c r="AB188"/>
  <c r="AA188"/>
  <c r="AA187" s="1"/>
  <c r="AA186" s="1"/>
  <c r="Z188"/>
  <c r="Y188"/>
  <c r="Y187" s="1"/>
  <c r="Y186" s="1"/>
  <c r="X188"/>
  <c r="W188"/>
  <c r="W187" s="1"/>
  <c r="W186" s="1"/>
  <c r="V188"/>
  <c r="U188"/>
  <c r="T188" s="1"/>
  <c r="S188"/>
  <c r="R188"/>
  <c r="Q188"/>
  <c r="P188"/>
  <c r="O188"/>
  <c r="N188"/>
  <c r="N187" s="1"/>
  <c r="M188"/>
  <c r="L188"/>
  <c r="L187" s="1"/>
  <c r="L186" s="1"/>
  <c r="K188"/>
  <c r="J188"/>
  <c r="J187" s="1"/>
  <c r="J186" s="1"/>
  <c r="I188"/>
  <c r="H188"/>
  <c r="AQ187"/>
  <c r="AP187"/>
  <c r="AP186" s="1"/>
  <c r="AO187"/>
  <c r="AN187"/>
  <c r="AN186" s="1"/>
  <c r="AM187"/>
  <c r="AK187"/>
  <c r="AI187"/>
  <c r="AG187"/>
  <c r="AD187"/>
  <c r="AB187"/>
  <c r="Z187"/>
  <c r="X187"/>
  <c r="V187"/>
  <c r="S187"/>
  <c r="R187"/>
  <c r="Q187"/>
  <c r="P187"/>
  <c r="O187"/>
  <c r="M187"/>
  <c r="K187"/>
  <c r="I187"/>
  <c r="AQ186"/>
  <c r="AO186"/>
  <c r="AM186"/>
  <c r="AK186"/>
  <c r="AG186"/>
  <c r="AD186"/>
  <c r="AB186"/>
  <c r="Z186"/>
  <c r="X186"/>
  <c r="V186"/>
  <c r="S186"/>
  <c r="R186"/>
  <c r="Q186"/>
  <c r="P186"/>
  <c r="O186"/>
  <c r="M186"/>
  <c r="K186"/>
  <c r="I186"/>
  <c r="I210"/>
  <c r="J210"/>
  <c r="K210"/>
  <c r="L210"/>
  <c r="M210"/>
  <c r="N210"/>
  <c r="O210"/>
  <c r="P210"/>
  <c r="Q210"/>
  <c r="R210"/>
  <c r="S210"/>
  <c r="U210"/>
  <c r="V210"/>
  <c r="W210"/>
  <c r="X210"/>
  <c r="Y210"/>
  <c r="Z210"/>
  <c r="AA210"/>
  <c r="AB210"/>
  <c r="AC210"/>
  <c r="AD210"/>
  <c r="AE210"/>
  <c r="H211"/>
  <c r="T211"/>
  <c r="AG211"/>
  <c r="AH211"/>
  <c r="AI211"/>
  <c r="AJ211"/>
  <c r="AK211"/>
  <c r="AL211"/>
  <c r="AM211"/>
  <c r="AN211"/>
  <c r="AO211"/>
  <c r="AP211"/>
  <c r="AQ211"/>
  <c r="H212"/>
  <c r="T212"/>
  <c r="AG212"/>
  <c r="AH212"/>
  <c r="AI212"/>
  <c r="AJ212"/>
  <c r="AK212"/>
  <c r="AL212"/>
  <c r="AM212"/>
  <c r="AN212"/>
  <c r="AO212"/>
  <c r="AP212"/>
  <c r="AQ212"/>
  <c r="H213"/>
  <c r="T213"/>
  <c r="AG213"/>
  <c r="AH213"/>
  <c r="AI213"/>
  <c r="AJ213"/>
  <c r="AK213"/>
  <c r="AL213"/>
  <c r="AM213"/>
  <c r="AN213"/>
  <c r="AO213"/>
  <c r="AP213"/>
  <c r="AQ213"/>
  <c r="I214"/>
  <c r="J214"/>
  <c r="K214"/>
  <c r="L214"/>
  <c r="M214"/>
  <c r="N214"/>
  <c r="O214"/>
  <c r="P214"/>
  <c r="Q214"/>
  <c r="R214"/>
  <c r="S214"/>
  <c r="U214"/>
  <c r="V214"/>
  <c r="W214"/>
  <c r="X214"/>
  <c r="Y214"/>
  <c r="Z214"/>
  <c r="AA214"/>
  <c r="AB214"/>
  <c r="AC214"/>
  <c r="AD214"/>
  <c r="AE214"/>
  <c r="H215"/>
  <c r="T215"/>
  <c r="AG215"/>
  <c r="AH215"/>
  <c r="AI215"/>
  <c r="AJ215"/>
  <c r="AK215"/>
  <c r="AL215"/>
  <c r="AM215"/>
  <c r="AN215"/>
  <c r="AO215"/>
  <c r="AP215"/>
  <c r="AQ215"/>
  <c r="H216"/>
  <c r="T216"/>
  <c r="AG216"/>
  <c r="AH216"/>
  <c r="AI216"/>
  <c r="AJ216"/>
  <c r="AK216"/>
  <c r="AL216"/>
  <c r="AM216"/>
  <c r="AN216"/>
  <c r="AO216"/>
  <c r="AP216"/>
  <c r="AQ216"/>
  <c r="H217"/>
  <c r="T217"/>
  <c r="AG217"/>
  <c r="AH217"/>
  <c r="AI217"/>
  <c r="AJ217"/>
  <c r="AK217"/>
  <c r="AL217"/>
  <c r="AM217"/>
  <c r="AN217"/>
  <c r="AO217"/>
  <c r="AP217"/>
  <c r="AQ217"/>
  <c r="H218"/>
  <c r="T218"/>
  <c r="AG218"/>
  <c r="AH218"/>
  <c r="AI218"/>
  <c r="AJ218"/>
  <c r="AK218"/>
  <c r="AL218"/>
  <c r="AM218"/>
  <c r="AN218"/>
  <c r="AO218"/>
  <c r="AP218"/>
  <c r="AQ218"/>
  <c r="H219"/>
  <c r="T219"/>
  <c r="AG219"/>
  <c r="AH219"/>
  <c r="AI219"/>
  <c r="AJ219"/>
  <c r="AK219"/>
  <c r="AL219"/>
  <c r="AM219"/>
  <c r="AN219"/>
  <c r="AO219"/>
  <c r="AP219"/>
  <c r="AQ219"/>
  <c r="I220"/>
  <c r="J220"/>
  <c r="K220"/>
  <c r="L220"/>
  <c r="M220"/>
  <c r="N220"/>
  <c r="O220"/>
  <c r="P220"/>
  <c r="Q220"/>
  <c r="R220"/>
  <c r="S220"/>
  <c r="U220"/>
  <c r="V220"/>
  <c r="W220"/>
  <c r="X220"/>
  <c r="Y220"/>
  <c r="Z220"/>
  <c r="AA220"/>
  <c r="AB220"/>
  <c r="AC220"/>
  <c r="AD220"/>
  <c r="AE220"/>
  <c r="H221"/>
  <c r="T221"/>
  <c r="AG221"/>
  <c r="AH221"/>
  <c r="AI221"/>
  <c r="AJ221"/>
  <c r="AK221"/>
  <c r="AL221"/>
  <c r="AM221"/>
  <c r="AN221"/>
  <c r="AO221"/>
  <c r="AP221"/>
  <c r="AQ221"/>
  <c r="H222"/>
  <c r="T222"/>
  <c r="AG222"/>
  <c r="AH222"/>
  <c r="AI222"/>
  <c r="AJ222"/>
  <c r="AK222"/>
  <c r="AL222"/>
  <c r="AM222"/>
  <c r="AN222"/>
  <c r="AO222"/>
  <c r="AP222"/>
  <c r="AQ222"/>
  <c r="I224"/>
  <c r="I223" s="1"/>
  <c r="J224"/>
  <c r="J223" s="1"/>
  <c r="K224"/>
  <c r="K223" s="1"/>
  <c r="L224"/>
  <c r="L223" s="1"/>
  <c r="M224"/>
  <c r="M223" s="1"/>
  <c r="N224"/>
  <c r="N223" s="1"/>
  <c r="O224"/>
  <c r="O223" s="1"/>
  <c r="P224"/>
  <c r="P223" s="1"/>
  <c r="Q224"/>
  <c r="Q223" s="1"/>
  <c r="R224"/>
  <c r="R223" s="1"/>
  <c r="S224"/>
  <c r="S223" s="1"/>
  <c r="U224"/>
  <c r="U223" s="1"/>
  <c r="V224"/>
  <c r="V223" s="1"/>
  <c r="W224"/>
  <c r="W223" s="1"/>
  <c r="X224"/>
  <c r="X223" s="1"/>
  <c r="Y224"/>
  <c r="Y223" s="1"/>
  <c r="Z224"/>
  <c r="Z223" s="1"/>
  <c r="AA224"/>
  <c r="AA223" s="1"/>
  <c r="AB224"/>
  <c r="AB223" s="1"/>
  <c r="AC224"/>
  <c r="AC223" s="1"/>
  <c r="AD224"/>
  <c r="AD223" s="1"/>
  <c r="AE224"/>
  <c r="AE223" s="1"/>
  <c r="AP220" l="1"/>
  <c r="T220"/>
  <c r="AQ214"/>
  <c r="AM214"/>
  <c r="AK214"/>
  <c r="AI214"/>
  <c r="AP210"/>
  <c r="AN210"/>
  <c r="AL210"/>
  <c r="AH210"/>
  <c r="AE209"/>
  <c r="AC209"/>
  <c r="AC208" s="1"/>
  <c r="AA209"/>
  <c r="Y209"/>
  <c r="Y208" s="1"/>
  <c r="W209"/>
  <c r="U209"/>
  <c r="T209" s="1"/>
  <c r="R209"/>
  <c r="T196"/>
  <c r="AF93"/>
  <c r="AF100"/>
  <c r="AF192"/>
  <c r="AF222"/>
  <c r="H220"/>
  <c r="AF218"/>
  <c r="AP214"/>
  <c r="AJ214"/>
  <c r="T214"/>
  <c r="AQ210"/>
  <c r="AO210"/>
  <c r="AM210"/>
  <c r="AM209" s="1"/>
  <c r="AK210"/>
  <c r="AI210"/>
  <c r="AI209" s="1"/>
  <c r="AF211"/>
  <c r="AD209"/>
  <c r="AB209"/>
  <c r="Z209"/>
  <c r="X209"/>
  <c r="V209"/>
  <c r="S209"/>
  <c r="Q209"/>
  <c r="O209"/>
  <c r="M209"/>
  <c r="K209"/>
  <c r="I209"/>
  <c r="AF92"/>
  <c r="AF199"/>
  <c r="AO214"/>
  <c r="AN214"/>
  <c r="AF219"/>
  <c r="AL214"/>
  <c r="AL209" s="1"/>
  <c r="AH214"/>
  <c r="AF217"/>
  <c r="AF216"/>
  <c r="P209"/>
  <c r="P208" s="1"/>
  <c r="N209"/>
  <c r="N208" s="1"/>
  <c r="J209"/>
  <c r="J208" s="1"/>
  <c r="AF215"/>
  <c r="H214"/>
  <c r="L209"/>
  <c r="L208" s="1"/>
  <c r="AF213"/>
  <c r="AF212"/>
  <c r="AJ210"/>
  <c r="N186"/>
  <c r="H187"/>
  <c r="AF200"/>
  <c r="AE195"/>
  <c r="AE194" s="1"/>
  <c r="AF189"/>
  <c r="AF196"/>
  <c r="AG195"/>
  <c r="AF187"/>
  <c r="AF188"/>
  <c r="T200"/>
  <c r="U187"/>
  <c r="AF91"/>
  <c r="AF88"/>
  <c r="AI186"/>
  <c r="U195"/>
  <c r="T223"/>
  <c r="H223"/>
  <c r="T224"/>
  <c r="H224"/>
  <c r="AN220"/>
  <c r="AL220"/>
  <c r="AJ220"/>
  <c r="AH220"/>
  <c r="AF221"/>
  <c r="AP209"/>
  <c r="AE208"/>
  <c r="AA208"/>
  <c r="W208"/>
  <c r="U208"/>
  <c r="R208"/>
  <c r="AQ220"/>
  <c r="AO220"/>
  <c r="AM220"/>
  <c r="AK220"/>
  <c r="AI220"/>
  <c r="AG220"/>
  <c r="AQ209"/>
  <c r="AK209"/>
  <c r="AD208"/>
  <c r="AB208"/>
  <c r="Z208"/>
  <c r="X208"/>
  <c r="V208"/>
  <c r="S208"/>
  <c r="Q208"/>
  <c r="O208"/>
  <c r="M208"/>
  <c r="K208"/>
  <c r="I208"/>
  <c r="AG214"/>
  <c r="AG210"/>
  <c r="T210"/>
  <c r="H210"/>
  <c r="I20" i="5"/>
  <c r="H8" i="7"/>
  <c r="AQ44"/>
  <c r="AP44"/>
  <c r="AP42" s="1"/>
  <c r="AO44"/>
  <c r="AN44"/>
  <c r="AN42" s="1"/>
  <c r="AM44"/>
  <c r="AL44"/>
  <c r="AL42" s="1"/>
  <c r="AK44"/>
  <c r="AJ44"/>
  <c r="AJ42" s="1"/>
  <c r="AI44"/>
  <c r="AH44"/>
  <c r="AH42" s="1"/>
  <c r="AG44"/>
  <c r="AQ43"/>
  <c r="AP43"/>
  <c r="AO43"/>
  <c r="AN43"/>
  <c r="AM43"/>
  <c r="AL43"/>
  <c r="AK43"/>
  <c r="AJ43"/>
  <c r="AI43"/>
  <c r="AH43"/>
  <c r="AG43"/>
  <c r="AQ41"/>
  <c r="AP41"/>
  <c r="AO41"/>
  <c r="AN41"/>
  <c r="AM41"/>
  <c r="AL41"/>
  <c r="AK41"/>
  <c r="AJ41"/>
  <c r="AI41"/>
  <c r="AH41"/>
  <c r="AG41"/>
  <c r="AQ40"/>
  <c r="AP40"/>
  <c r="AO40"/>
  <c r="AN40"/>
  <c r="AM40"/>
  <c r="AL40"/>
  <c r="AK40"/>
  <c r="AJ40"/>
  <c r="AI40"/>
  <c r="AH40"/>
  <c r="AG40"/>
  <c r="AQ39"/>
  <c r="AP39"/>
  <c r="AO39"/>
  <c r="AN39"/>
  <c r="AM39"/>
  <c r="AL39"/>
  <c r="AK39"/>
  <c r="AJ39"/>
  <c r="AI39"/>
  <c r="AH39"/>
  <c r="AG39"/>
  <c r="AQ38"/>
  <c r="AP38"/>
  <c r="AO38"/>
  <c r="AN38"/>
  <c r="AM38"/>
  <c r="AL38"/>
  <c r="AK38"/>
  <c r="AJ38"/>
  <c r="AI38"/>
  <c r="AH38"/>
  <c r="AG38"/>
  <c r="AQ37"/>
  <c r="AP37"/>
  <c r="AP36" s="1"/>
  <c r="AP35" s="1"/>
  <c r="AO37"/>
  <c r="AN37"/>
  <c r="AN36" s="1"/>
  <c r="AM37"/>
  <c r="AL37"/>
  <c r="AL36" s="1"/>
  <c r="AL35" s="1"/>
  <c r="AK37"/>
  <c r="AJ37"/>
  <c r="AJ36" s="1"/>
  <c r="AJ35" s="1"/>
  <c r="AI37"/>
  <c r="AH37"/>
  <c r="AH36" s="1"/>
  <c r="AH35" s="1"/>
  <c r="AG37"/>
  <c r="AQ34"/>
  <c r="AP34"/>
  <c r="AO34"/>
  <c r="AN34"/>
  <c r="AM34"/>
  <c r="AL34"/>
  <c r="AK34"/>
  <c r="AJ34"/>
  <c r="AI34"/>
  <c r="AH34"/>
  <c r="AG34"/>
  <c r="AF34" s="1"/>
  <c r="AQ32"/>
  <c r="AP32"/>
  <c r="AO32"/>
  <c r="AN32"/>
  <c r="AM32"/>
  <c r="AL32"/>
  <c r="AK32"/>
  <c r="AJ32"/>
  <c r="AI32"/>
  <c r="AH32"/>
  <c r="AG32"/>
  <c r="AQ30"/>
  <c r="AP30"/>
  <c r="AO30"/>
  <c r="AN30"/>
  <c r="AM30"/>
  <c r="AL30"/>
  <c r="AK30"/>
  <c r="AJ30"/>
  <c r="AI30"/>
  <c r="AH30"/>
  <c r="AG30"/>
  <c r="AQ29"/>
  <c r="AP29"/>
  <c r="AO29"/>
  <c r="AN29"/>
  <c r="AM29"/>
  <c r="AL29"/>
  <c r="AK29"/>
  <c r="AJ29"/>
  <c r="AI29"/>
  <c r="AH29"/>
  <c r="AG29"/>
  <c r="AQ27"/>
  <c r="AP27"/>
  <c r="AO27"/>
  <c r="AN27"/>
  <c r="AM27"/>
  <c r="AL27"/>
  <c r="AK27"/>
  <c r="AJ27"/>
  <c r="AI27"/>
  <c r="AH27"/>
  <c r="AG27"/>
  <c r="AQ26"/>
  <c r="AP26"/>
  <c r="AO26"/>
  <c r="AN26"/>
  <c r="AM26"/>
  <c r="AL26"/>
  <c r="AK26"/>
  <c r="AJ26"/>
  <c r="AI26"/>
  <c r="AH26"/>
  <c r="AG26"/>
  <c r="AQ25"/>
  <c r="AP25"/>
  <c r="AO25"/>
  <c r="AN25"/>
  <c r="AM25"/>
  <c r="AL25"/>
  <c r="AK25"/>
  <c r="AJ25"/>
  <c r="AI25"/>
  <c r="AH25"/>
  <c r="AG25"/>
  <c r="AQ24"/>
  <c r="AP24"/>
  <c r="AO24"/>
  <c r="AN24"/>
  <c r="AM24"/>
  <c r="AL24"/>
  <c r="AK24"/>
  <c r="AJ24"/>
  <c r="AI24"/>
  <c r="AH24"/>
  <c r="AG24"/>
  <c r="AQ22"/>
  <c r="AP22"/>
  <c r="AO22"/>
  <c r="AN22"/>
  <c r="AM22"/>
  <c r="AL22"/>
  <c r="AK22"/>
  <c r="AJ22"/>
  <c r="AI22"/>
  <c r="AH22"/>
  <c r="AG22"/>
  <c r="AQ21"/>
  <c r="AP21"/>
  <c r="AO21"/>
  <c r="AN21"/>
  <c r="AM21"/>
  <c r="AL21"/>
  <c r="AK21"/>
  <c r="AJ21"/>
  <c r="AI21"/>
  <c r="AH21"/>
  <c r="AG21"/>
  <c r="AQ20"/>
  <c r="AP20"/>
  <c r="AO20"/>
  <c r="AN20"/>
  <c r="AM20"/>
  <c r="AL20"/>
  <c r="AK20"/>
  <c r="AJ20"/>
  <c r="AI20"/>
  <c r="AH20"/>
  <c r="AG20"/>
  <c r="AF117"/>
  <c r="T117"/>
  <c r="H117"/>
  <c r="AF116"/>
  <c r="T116"/>
  <c r="H116"/>
  <c r="AF115"/>
  <c r="T115"/>
  <c r="H115"/>
  <c r="AF114"/>
  <c r="T114"/>
  <c r="H114"/>
  <c r="AQ113"/>
  <c r="AP113"/>
  <c r="AO113"/>
  <c r="AN113"/>
  <c r="AM113"/>
  <c r="AL113"/>
  <c r="AK113"/>
  <c r="AJ113"/>
  <c r="AI113"/>
  <c r="AH113"/>
  <c r="AG113"/>
  <c r="AE113"/>
  <c r="AD113"/>
  <c r="AC113"/>
  <c r="AB113"/>
  <c r="AA113"/>
  <c r="Z113"/>
  <c r="Y113"/>
  <c r="X113"/>
  <c r="W113"/>
  <c r="V113"/>
  <c r="U113"/>
  <c r="S113"/>
  <c r="R113"/>
  <c r="Q113"/>
  <c r="P113"/>
  <c r="O113"/>
  <c r="N113"/>
  <c r="M113"/>
  <c r="L113"/>
  <c r="K113"/>
  <c r="J113"/>
  <c r="I113"/>
  <c r="AF112"/>
  <c r="T112"/>
  <c r="H112"/>
  <c r="AF111"/>
  <c r="T111"/>
  <c r="H111"/>
  <c r="AF110"/>
  <c r="T110"/>
  <c r="H110"/>
  <c r="AQ109"/>
  <c r="AP109"/>
  <c r="AP108" s="1"/>
  <c r="AP107" s="1"/>
  <c r="AO109"/>
  <c r="AN109"/>
  <c r="AM109"/>
  <c r="AL109"/>
  <c r="AL108" s="1"/>
  <c r="AL107" s="1"/>
  <c r="AK109"/>
  <c r="AJ109"/>
  <c r="AI109"/>
  <c r="AH109"/>
  <c r="AH108" s="1"/>
  <c r="AH107" s="1"/>
  <c r="AG109"/>
  <c r="AE109"/>
  <c r="AD109"/>
  <c r="AC109"/>
  <c r="AB109"/>
  <c r="AA109"/>
  <c r="Z109"/>
  <c r="Y109"/>
  <c r="X109"/>
  <c r="W109"/>
  <c r="V109"/>
  <c r="U109"/>
  <c r="S109"/>
  <c r="R109"/>
  <c r="R108" s="1"/>
  <c r="R107" s="1"/>
  <c r="Q109"/>
  <c r="P109"/>
  <c r="O109"/>
  <c r="N109"/>
  <c r="N108" s="1"/>
  <c r="M109"/>
  <c r="L109"/>
  <c r="L108" s="1"/>
  <c r="L107" s="1"/>
  <c r="K109"/>
  <c r="J109"/>
  <c r="J108" s="1"/>
  <c r="J107" s="1"/>
  <c r="I109"/>
  <c r="H109" s="1"/>
  <c r="P108"/>
  <c r="P107" s="1"/>
  <c r="N107"/>
  <c r="T105"/>
  <c r="H105"/>
  <c r="T104"/>
  <c r="H104"/>
  <c r="AF103"/>
  <c r="T103"/>
  <c r="H103"/>
  <c r="AF102"/>
  <c r="T102"/>
  <c r="H102"/>
  <c r="AP101"/>
  <c r="AP96" s="1"/>
  <c r="AP95" s="1"/>
  <c r="AO101"/>
  <c r="AN101"/>
  <c r="AN96" s="1"/>
  <c r="AN95" s="1"/>
  <c r="AM101"/>
  <c r="AL101"/>
  <c r="AL96" s="1"/>
  <c r="AL95" s="1"/>
  <c r="AK101"/>
  <c r="AJ101"/>
  <c r="AJ96" s="1"/>
  <c r="AJ95" s="1"/>
  <c r="AI101"/>
  <c r="AH101"/>
  <c r="AH96" s="1"/>
  <c r="AH95" s="1"/>
  <c r="AG101"/>
  <c r="AE101"/>
  <c r="AD101"/>
  <c r="AC101"/>
  <c r="AB101"/>
  <c r="AA101"/>
  <c r="AA96" s="1"/>
  <c r="AA95" s="1"/>
  <c r="Z101"/>
  <c r="Y101"/>
  <c r="X101"/>
  <c r="W101"/>
  <c r="W96" s="1"/>
  <c r="W95" s="1"/>
  <c r="V101"/>
  <c r="U101"/>
  <c r="S101"/>
  <c r="R101"/>
  <c r="R96" s="1"/>
  <c r="R95" s="1"/>
  <c r="Q101"/>
  <c r="P101"/>
  <c r="P96" s="1"/>
  <c r="P95" s="1"/>
  <c r="O101"/>
  <c r="N101"/>
  <c r="N96" s="1"/>
  <c r="N95" s="1"/>
  <c r="M101"/>
  <c r="L101"/>
  <c r="L96" s="1"/>
  <c r="L95" s="1"/>
  <c r="K101"/>
  <c r="J101"/>
  <c r="J96" s="1"/>
  <c r="J95" s="1"/>
  <c r="I101"/>
  <c r="H101"/>
  <c r="T100"/>
  <c r="H100"/>
  <c r="T99"/>
  <c r="H99"/>
  <c r="AF98"/>
  <c r="T98"/>
  <c r="H98"/>
  <c r="AQ97"/>
  <c r="AP97"/>
  <c r="AO97"/>
  <c r="AN97"/>
  <c r="AM97"/>
  <c r="AL97"/>
  <c r="AK97"/>
  <c r="AJ97"/>
  <c r="AI97"/>
  <c r="AH97"/>
  <c r="AG97"/>
  <c r="AE97"/>
  <c r="AD97"/>
  <c r="AC97"/>
  <c r="AB97"/>
  <c r="AA97"/>
  <c r="Z97"/>
  <c r="Y97"/>
  <c r="X97"/>
  <c r="W97"/>
  <c r="V97"/>
  <c r="U97"/>
  <c r="S97"/>
  <c r="S96" s="1"/>
  <c r="S95" s="1"/>
  <c r="R97"/>
  <c r="Q97"/>
  <c r="Q96" s="1"/>
  <c r="Q95" s="1"/>
  <c r="P97"/>
  <c r="O97"/>
  <c r="O96" s="1"/>
  <c r="O95" s="1"/>
  <c r="N97"/>
  <c r="M97"/>
  <c r="L97"/>
  <c r="K97"/>
  <c r="K96" s="1"/>
  <c r="K95" s="1"/>
  <c r="J97"/>
  <c r="I97"/>
  <c r="H97" s="1"/>
  <c r="AC96"/>
  <c r="Y96"/>
  <c r="U96"/>
  <c r="M96"/>
  <c r="AC95"/>
  <c r="Y95"/>
  <c r="U95"/>
  <c r="M95"/>
  <c r="T93"/>
  <c r="H93"/>
  <c r="T92"/>
  <c r="H92"/>
  <c r="T91"/>
  <c r="H91"/>
  <c r="T90"/>
  <c r="H90"/>
  <c r="AQ89"/>
  <c r="AP89"/>
  <c r="AO89"/>
  <c r="AN89"/>
  <c r="AM89"/>
  <c r="AL89"/>
  <c r="AK89"/>
  <c r="AJ89"/>
  <c r="AI89"/>
  <c r="AH89"/>
  <c r="AG89"/>
  <c r="AE89"/>
  <c r="AD89"/>
  <c r="AC89"/>
  <c r="AB89"/>
  <c r="AA89"/>
  <c r="Z89"/>
  <c r="Y89"/>
  <c r="X89"/>
  <c r="X84" s="1"/>
  <c r="X83" s="1"/>
  <c r="W89"/>
  <c r="V89"/>
  <c r="U89"/>
  <c r="S89"/>
  <c r="S84" s="1"/>
  <c r="S83" s="1"/>
  <c r="R89"/>
  <c r="Q89"/>
  <c r="P89"/>
  <c r="O89"/>
  <c r="O84" s="1"/>
  <c r="O83" s="1"/>
  <c r="N89"/>
  <c r="M89"/>
  <c r="L89"/>
  <c r="K89"/>
  <c r="K84" s="1"/>
  <c r="H84" s="1"/>
  <c r="J89"/>
  <c r="I89"/>
  <c r="T88"/>
  <c r="H88"/>
  <c r="AF87"/>
  <c r="T87"/>
  <c r="H87"/>
  <c r="AF86"/>
  <c r="T86"/>
  <c r="H86"/>
  <c r="AQ85"/>
  <c r="AP85"/>
  <c r="AO85"/>
  <c r="AN85"/>
  <c r="AM85"/>
  <c r="AL85"/>
  <c r="AK85"/>
  <c r="AJ85"/>
  <c r="AI85"/>
  <c r="AH85"/>
  <c r="AG85"/>
  <c r="AE85"/>
  <c r="AD85"/>
  <c r="AC85"/>
  <c r="AB85"/>
  <c r="AA85"/>
  <c r="Z85"/>
  <c r="Y85"/>
  <c r="X85"/>
  <c r="W85"/>
  <c r="V85"/>
  <c r="U85"/>
  <c r="S85"/>
  <c r="R85"/>
  <c r="R84" s="1"/>
  <c r="R83" s="1"/>
  <c r="Q85"/>
  <c r="P85"/>
  <c r="P84" s="1"/>
  <c r="O85"/>
  <c r="N85"/>
  <c r="N84" s="1"/>
  <c r="N83" s="1"/>
  <c r="M85"/>
  <c r="L85"/>
  <c r="L84" s="1"/>
  <c r="K85"/>
  <c r="J85"/>
  <c r="J84" s="1"/>
  <c r="J83" s="1"/>
  <c r="I85"/>
  <c r="AB84"/>
  <c r="AB83" s="1"/>
  <c r="Q84"/>
  <c r="Q83" s="1"/>
  <c r="M84"/>
  <c r="M83" s="1"/>
  <c r="I84"/>
  <c r="I83" s="1"/>
  <c r="P83"/>
  <c r="L83"/>
  <c r="T44"/>
  <c r="H44"/>
  <c r="T43"/>
  <c r="H43"/>
  <c r="AQ42"/>
  <c r="AO42"/>
  <c r="AM42"/>
  <c r="AK42"/>
  <c r="AI42"/>
  <c r="AG42"/>
  <c r="AE42"/>
  <c r="AD42"/>
  <c r="AC42"/>
  <c r="AB42"/>
  <c r="AA42"/>
  <c r="Z42"/>
  <c r="Y42"/>
  <c r="X42"/>
  <c r="W42"/>
  <c r="V42"/>
  <c r="U42"/>
  <c r="S42"/>
  <c r="R42"/>
  <c r="Q42"/>
  <c r="P42"/>
  <c r="O42"/>
  <c r="N42"/>
  <c r="M42"/>
  <c r="L42"/>
  <c r="K42"/>
  <c r="J42"/>
  <c r="I42"/>
  <c r="H42" s="1"/>
  <c r="T41"/>
  <c r="H41"/>
  <c r="T40"/>
  <c r="H40"/>
  <c r="T39"/>
  <c r="H39"/>
  <c r="T38"/>
  <c r="H38"/>
  <c r="T37"/>
  <c r="H37"/>
  <c r="AQ36"/>
  <c r="AO36"/>
  <c r="AM36"/>
  <c r="AK36"/>
  <c r="AI36"/>
  <c r="AG36"/>
  <c r="AE36"/>
  <c r="AD36"/>
  <c r="AD35" s="1"/>
  <c r="AC36"/>
  <c r="AB36"/>
  <c r="AA36"/>
  <c r="Z36"/>
  <c r="Y36"/>
  <c r="X36"/>
  <c r="W36"/>
  <c r="V36"/>
  <c r="U36"/>
  <c r="S36"/>
  <c r="R36"/>
  <c r="Q36"/>
  <c r="P36"/>
  <c r="O36"/>
  <c r="N36"/>
  <c r="M36"/>
  <c r="L36"/>
  <c r="K36"/>
  <c r="J36"/>
  <c r="I36"/>
  <c r="AV35"/>
  <c r="AU35"/>
  <c r="AT35"/>
  <c r="AE35"/>
  <c r="AC35"/>
  <c r="AB35"/>
  <c r="AA35"/>
  <c r="Z35"/>
  <c r="Y35"/>
  <c r="X35"/>
  <c r="W35"/>
  <c r="V35"/>
  <c r="U35"/>
  <c r="S35"/>
  <c r="R35"/>
  <c r="Q35"/>
  <c r="O35"/>
  <c r="N35"/>
  <c r="M35"/>
  <c r="L35"/>
  <c r="K35"/>
  <c r="J35"/>
  <c r="I35"/>
  <c r="T34"/>
  <c r="H34"/>
  <c r="AQ33"/>
  <c r="AP33"/>
  <c r="AO33"/>
  <c r="AN33"/>
  <c r="AM33"/>
  <c r="AL33"/>
  <c r="AK33"/>
  <c r="AJ33"/>
  <c r="AI33"/>
  <c r="AH33"/>
  <c r="AG33"/>
  <c r="AE33"/>
  <c r="AD33"/>
  <c r="AC33"/>
  <c r="AB33"/>
  <c r="AA33"/>
  <c r="Z33"/>
  <c r="Y33"/>
  <c r="X33"/>
  <c r="W33"/>
  <c r="V33"/>
  <c r="U33"/>
  <c r="T33" s="1"/>
  <c r="S33"/>
  <c r="R33"/>
  <c r="Q33"/>
  <c r="P33"/>
  <c r="O33"/>
  <c r="N33"/>
  <c r="M33"/>
  <c r="L33"/>
  <c r="K33"/>
  <c r="J33"/>
  <c r="I33"/>
  <c r="H33" s="1"/>
  <c r="T32"/>
  <c r="AU33" s="1"/>
  <c r="H32"/>
  <c r="AT33" s="1"/>
  <c r="AQ31"/>
  <c r="AP31"/>
  <c r="AO31"/>
  <c r="AN31"/>
  <c r="AM31"/>
  <c r="AL31"/>
  <c r="AK31"/>
  <c r="AJ31"/>
  <c r="AI31"/>
  <c r="AH31"/>
  <c r="AG31"/>
  <c r="AE31"/>
  <c r="AD31"/>
  <c r="AC31"/>
  <c r="AB31"/>
  <c r="AA31"/>
  <c r="Z31"/>
  <c r="Y31"/>
  <c r="X31"/>
  <c r="W31"/>
  <c r="V31"/>
  <c r="U31"/>
  <c r="S31"/>
  <c r="R31"/>
  <c r="Q31"/>
  <c r="P31"/>
  <c r="O31"/>
  <c r="N31"/>
  <c r="M31"/>
  <c r="L31"/>
  <c r="K31"/>
  <c r="J31"/>
  <c r="I31"/>
  <c r="H31" s="1"/>
  <c r="T30"/>
  <c r="AU31" s="1"/>
  <c r="H30"/>
  <c r="AT31" s="1"/>
  <c r="T29"/>
  <c r="AU30" s="1"/>
  <c r="H29"/>
  <c r="AT30" s="1"/>
  <c r="AQ28"/>
  <c r="AP28"/>
  <c r="AO28"/>
  <c r="AN28"/>
  <c r="AM28"/>
  <c r="AL28"/>
  <c r="AK28"/>
  <c r="AJ28"/>
  <c r="AI28"/>
  <c r="AH28"/>
  <c r="AG28"/>
  <c r="AE28"/>
  <c r="AD28"/>
  <c r="AC28"/>
  <c r="AB28"/>
  <c r="AA28"/>
  <c r="Z28"/>
  <c r="Y28"/>
  <c r="X28"/>
  <c r="W28"/>
  <c r="V28"/>
  <c r="U28"/>
  <c r="S28"/>
  <c r="R28"/>
  <c r="Q28"/>
  <c r="P28"/>
  <c r="O28"/>
  <c r="N28"/>
  <c r="M28"/>
  <c r="L28"/>
  <c r="K28"/>
  <c r="J28"/>
  <c r="I28"/>
  <c r="H28" s="1"/>
  <c r="T27"/>
  <c r="H27"/>
  <c r="T26"/>
  <c r="H26"/>
  <c r="T25"/>
  <c r="H25"/>
  <c r="T24"/>
  <c r="H24"/>
  <c r="AQ23"/>
  <c r="AP23"/>
  <c r="AO23"/>
  <c r="AN23"/>
  <c r="AM23"/>
  <c r="AL23"/>
  <c r="AK23"/>
  <c r="AJ23"/>
  <c r="AI23"/>
  <c r="AG23"/>
  <c r="AE23"/>
  <c r="AD23"/>
  <c r="AC23"/>
  <c r="AB23"/>
  <c r="AA23"/>
  <c r="Z23"/>
  <c r="Y23"/>
  <c r="X23"/>
  <c r="W23"/>
  <c r="V23"/>
  <c r="U23"/>
  <c r="S23"/>
  <c r="R23"/>
  <c r="Q23"/>
  <c r="P23"/>
  <c r="O23"/>
  <c r="N23"/>
  <c r="M23"/>
  <c r="L23"/>
  <c r="K23"/>
  <c r="J23"/>
  <c r="I23"/>
  <c r="H23"/>
  <c r="T22"/>
  <c r="H22"/>
  <c r="T21"/>
  <c r="H21"/>
  <c r="T20"/>
  <c r="H20"/>
  <c r="AQ19"/>
  <c r="AP19"/>
  <c r="AO19"/>
  <c r="AN19"/>
  <c r="AM19"/>
  <c r="AL19"/>
  <c r="AK19"/>
  <c r="AJ19"/>
  <c r="AI19"/>
  <c r="AH19"/>
  <c r="AG19"/>
  <c r="AE19"/>
  <c r="AD19"/>
  <c r="AC19"/>
  <c r="AB19"/>
  <c r="AA19"/>
  <c r="Z19"/>
  <c r="Y19"/>
  <c r="X19"/>
  <c r="W19"/>
  <c r="V19"/>
  <c r="U19"/>
  <c r="S19"/>
  <c r="R19"/>
  <c r="R18" s="1"/>
  <c r="R17" s="1"/>
  <c r="Q19"/>
  <c r="P19"/>
  <c r="P18" s="1"/>
  <c r="O19"/>
  <c r="N19"/>
  <c r="N18" s="1"/>
  <c r="N17" s="1"/>
  <c r="M19"/>
  <c r="L19"/>
  <c r="L18" s="1"/>
  <c r="L17" s="1"/>
  <c r="K19"/>
  <c r="J19"/>
  <c r="J18" s="1"/>
  <c r="J17" s="1"/>
  <c r="I19"/>
  <c r="AB18"/>
  <c r="AB17" s="1"/>
  <c r="Z18"/>
  <c r="Z17" s="1"/>
  <c r="X18"/>
  <c r="X17" s="1"/>
  <c r="V18"/>
  <c r="V17" s="1"/>
  <c r="S18"/>
  <c r="S17" s="1"/>
  <c r="Q18"/>
  <c r="Q17" s="1"/>
  <c r="O18"/>
  <c r="M18"/>
  <c r="M17" s="1"/>
  <c r="K18"/>
  <c r="K17" s="1"/>
  <c r="AN35" l="1"/>
  <c r="H19"/>
  <c r="T28"/>
  <c r="T31"/>
  <c r="AF33"/>
  <c r="T101"/>
  <c r="Z108"/>
  <c r="Z107" s="1"/>
  <c r="AJ209"/>
  <c r="AN209"/>
  <c r="P35"/>
  <c r="I96"/>
  <c r="I95" s="1"/>
  <c r="AE96"/>
  <c r="AF105" s="1"/>
  <c r="T109"/>
  <c r="AF22"/>
  <c r="AF25"/>
  <c r="AH23"/>
  <c r="AF27"/>
  <c r="AF30"/>
  <c r="AV31" s="1"/>
  <c r="AF37"/>
  <c r="AF39"/>
  <c r="AF41"/>
  <c r="AF44"/>
  <c r="AO209"/>
  <c r="T42"/>
  <c r="AN108"/>
  <c r="AN107" s="1"/>
  <c r="AH209"/>
  <c r="AF220"/>
  <c r="AF214"/>
  <c r="H209"/>
  <c r="H186"/>
  <c r="P17"/>
  <c r="H35"/>
  <c r="O17"/>
  <c r="I18"/>
  <c r="H18" s="1"/>
  <c r="AF195"/>
  <c r="AG194"/>
  <c r="AF194" s="1"/>
  <c r="AF109"/>
  <c r="AJ108"/>
  <c r="AJ107" s="1"/>
  <c r="AE95"/>
  <c r="AI96"/>
  <c r="AI95" s="1"/>
  <c r="AK96"/>
  <c r="AK95" s="1"/>
  <c r="AM96"/>
  <c r="AM95" s="1"/>
  <c r="AO96"/>
  <c r="AO95" s="1"/>
  <c r="AF97"/>
  <c r="AG96"/>
  <c r="T187"/>
  <c r="U186"/>
  <c r="T186" s="1"/>
  <c r="V108"/>
  <c r="V107" s="1"/>
  <c r="X108"/>
  <c r="X107" s="1"/>
  <c r="AB108"/>
  <c r="AB107" s="1"/>
  <c r="AD108"/>
  <c r="AD107" s="1"/>
  <c r="T113"/>
  <c r="W108"/>
  <c r="W107" s="1"/>
  <c r="Y108"/>
  <c r="Y107" s="1"/>
  <c r="AA108"/>
  <c r="AA107" s="1"/>
  <c r="AC108"/>
  <c r="AC107" s="1"/>
  <c r="AE108"/>
  <c r="AE107" s="1"/>
  <c r="V84"/>
  <c r="V83" s="1"/>
  <c r="Z84"/>
  <c r="Z83" s="1"/>
  <c r="AD84"/>
  <c r="AD83" s="1"/>
  <c r="T89"/>
  <c r="T85"/>
  <c r="W84"/>
  <c r="W83" s="1"/>
  <c r="Y84"/>
  <c r="Y83" s="1"/>
  <c r="AA84"/>
  <c r="AA83" s="1"/>
  <c r="AC84"/>
  <c r="AC83" s="1"/>
  <c r="AN84"/>
  <c r="AN83" s="1"/>
  <c r="AH84"/>
  <c r="AH83" s="1"/>
  <c r="AJ84"/>
  <c r="AJ83" s="1"/>
  <c r="AL84"/>
  <c r="AL83" s="1"/>
  <c r="AP84"/>
  <c r="AP83" s="1"/>
  <c r="AI84"/>
  <c r="AI83" s="1"/>
  <c r="AF85"/>
  <c r="AE84"/>
  <c r="AE83" s="1"/>
  <c r="AG84"/>
  <c r="AG83" s="1"/>
  <c r="AF186"/>
  <c r="T195"/>
  <c r="U194"/>
  <c r="T194" s="1"/>
  <c r="AF210"/>
  <c r="AG209"/>
  <c r="H208"/>
  <c r="T208"/>
  <c r="W18"/>
  <c r="W17" s="1"/>
  <c r="Y18"/>
  <c r="Y17" s="1"/>
  <c r="AA18"/>
  <c r="AA17" s="1"/>
  <c r="AC18"/>
  <c r="AC17" s="1"/>
  <c r="H36"/>
  <c r="AF42"/>
  <c r="AI35"/>
  <c r="AK35"/>
  <c r="H95"/>
  <c r="H96"/>
  <c r="V96"/>
  <c r="V95" s="1"/>
  <c r="X96"/>
  <c r="X95" s="1"/>
  <c r="Z96"/>
  <c r="Z95" s="1"/>
  <c r="AB96"/>
  <c r="AB95" s="1"/>
  <c r="AD96"/>
  <c r="AD95" s="1"/>
  <c r="AD18"/>
  <c r="AM35"/>
  <c r="AO35"/>
  <c r="AQ35"/>
  <c r="H85"/>
  <c r="H89"/>
  <c r="AF89"/>
  <c r="AK84"/>
  <c r="AK83" s="1"/>
  <c r="AM84"/>
  <c r="AM83" s="1"/>
  <c r="AO84"/>
  <c r="AO83" s="1"/>
  <c r="AQ84"/>
  <c r="AQ83" s="1"/>
  <c r="T97"/>
  <c r="H113"/>
  <c r="K108"/>
  <c r="K107" s="1"/>
  <c r="M108"/>
  <c r="M107" s="1"/>
  <c r="O108"/>
  <c r="O107" s="1"/>
  <c r="Q108"/>
  <c r="Q107" s="1"/>
  <c r="S108"/>
  <c r="S107" s="1"/>
  <c r="AF113"/>
  <c r="AI108"/>
  <c r="AI107" s="1"/>
  <c r="AK108"/>
  <c r="AK107" s="1"/>
  <c r="AM108"/>
  <c r="AM107" s="1"/>
  <c r="AO108"/>
  <c r="AO107" s="1"/>
  <c r="AQ108"/>
  <c r="AQ107" s="1"/>
  <c r="AF21"/>
  <c r="AF24"/>
  <c r="AF26"/>
  <c r="AF29"/>
  <c r="AV30" s="1"/>
  <c r="AF32"/>
  <c r="AV33" s="1"/>
  <c r="AF38"/>
  <c r="AF40"/>
  <c r="AF43"/>
  <c r="AF20"/>
  <c r="K83"/>
  <c r="I17"/>
  <c r="AG35"/>
  <c r="AF35" s="1"/>
  <c r="AF36"/>
  <c r="AF31"/>
  <c r="AG18"/>
  <c r="AO18"/>
  <c r="AO17" s="1"/>
  <c r="AF28"/>
  <c r="AF23"/>
  <c r="AI18"/>
  <c r="AI17" s="1"/>
  <c r="AK18"/>
  <c r="AK17" s="1"/>
  <c r="AM18"/>
  <c r="AM17" s="1"/>
  <c r="AQ18"/>
  <c r="AQ17" s="1"/>
  <c r="AH18"/>
  <c r="AH17" s="1"/>
  <c r="AJ18"/>
  <c r="AJ17" s="1"/>
  <c r="AL18"/>
  <c r="AL17" s="1"/>
  <c r="AN18"/>
  <c r="AN17" s="1"/>
  <c r="AP18"/>
  <c r="AP17" s="1"/>
  <c r="AF19"/>
  <c r="AF84"/>
  <c r="U84"/>
  <c r="I108"/>
  <c r="U108"/>
  <c r="AG108"/>
  <c r="AD17"/>
  <c r="T35"/>
  <c r="T36"/>
  <c r="T23"/>
  <c r="AE18"/>
  <c r="AE17" s="1"/>
  <c r="T19"/>
  <c r="U18"/>
  <c r="U17" s="1"/>
  <c r="G48" i="5"/>
  <c r="AI48" i="12"/>
  <c r="AI47"/>
  <c r="H17" i="7" l="1"/>
  <c r="T95"/>
  <c r="AQ101"/>
  <c r="AF104"/>
  <c r="AG95"/>
  <c r="AF83"/>
  <c r="AF209"/>
  <c r="AG17"/>
  <c r="T96"/>
  <c r="H83"/>
  <c r="AF18"/>
  <c r="AF17"/>
  <c r="T108"/>
  <c r="U107"/>
  <c r="T107" s="1"/>
  <c r="U83"/>
  <c r="T83" s="1"/>
  <c r="T84"/>
  <c r="AF108"/>
  <c r="AG107"/>
  <c r="H108"/>
  <c r="I107"/>
  <c r="H107" s="1"/>
  <c r="T17"/>
  <c r="T18"/>
  <c r="H20" i="5"/>
  <c r="B7"/>
  <c r="AF107" i="7" l="1"/>
  <c r="AQ96"/>
  <c r="AF101"/>
  <c r="AQ249"/>
  <c r="AP249"/>
  <c r="AO249"/>
  <c r="AN249"/>
  <c r="AM249"/>
  <c r="AL249"/>
  <c r="AK249"/>
  <c r="AJ249"/>
  <c r="AI249"/>
  <c r="AH249"/>
  <c r="AQ248"/>
  <c r="AP248"/>
  <c r="AO248"/>
  <c r="AN248"/>
  <c r="AM248"/>
  <c r="AL248"/>
  <c r="AK248"/>
  <c r="AJ248"/>
  <c r="AI248"/>
  <c r="AH248"/>
  <c r="AQ242"/>
  <c r="AP242"/>
  <c r="AO242"/>
  <c r="AN242"/>
  <c r="AM242"/>
  <c r="AL242"/>
  <c r="AK242"/>
  <c r="AJ242"/>
  <c r="AI242"/>
  <c r="AH242"/>
  <c r="AQ241"/>
  <c r="AP241"/>
  <c r="AO241"/>
  <c r="AN241"/>
  <c r="AM241"/>
  <c r="AL241"/>
  <c r="AK241"/>
  <c r="AJ241"/>
  <c r="AI241"/>
  <c r="AH241"/>
  <c r="AQ236"/>
  <c r="AP236"/>
  <c r="AO236"/>
  <c r="AN236"/>
  <c r="AM236"/>
  <c r="AL236"/>
  <c r="AK236"/>
  <c r="AJ236"/>
  <c r="AI236"/>
  <c r="AH236"/>
  <c r="AQ235"/>
  <c r="AP235"/>
  <c r="AO235"/>
  <c r="AN235"/>
  <c r="AM235"/>
  <c r="AL235"/>
  <c r="AK235"/>
  <c r="AJ235"/>
  <c r="AI235"/>
  <c r="AH235"/>
  <c r="AQ232"/>
  <c r="AP232"/>
  <c r="AO232"/>
  <c r="AN232"/>
  <c r="AM232"/>
  <c r="AL232"/>
  <c r="AK232"/>
  <c r="AJ232"/>
  <c r="AI232"/>
  <c r="AH232"/>
  <c r="AQ231"/>
  <c r="AP231"/>
  <c r="AO231"/>
  <c r="AN231"/>
  <c r="AM231"/>
  <c r="AL231"/>
  <c r="AK231"/>
  <c r="AJ231"/>
  <c r="AI231"/>
  <c r="AH231"/>
  <c r="AQ225"/>
  <c r="AQ224" s="1"/>
  <c r="AQ223" s="1"/>
  <c r="AQ208" s="1"/>
  <c r="AP225"/>
  <c r="AP224" s="1"/>
  <c r="AP223" s="1"/>
  <c r="AP208" s="1"/>
  <c r="AO225"/>
  <c r="AO224" s="1"/>
  <c r="AO223" s="1"/>
  <c r="AO208" s="1"/>
  <c r="AN225"/>
  <c r="AN224" s="1"/>
  <c r="AN223" s="1"/>
  <c r="AN208" s="1"/>
  <c r="AM225"/>
  <c r="AM224" s="1"/>
  <c r="AM223" s="1"/>
  <c r="AM208" s="1"/>
  <c r="AL225"/>
  <c r="AL224" s="1"/>
  <c r="AL223" s="1"/>
  <c r="AL208" s="1"/>
  <c r="AK225"/>
  <c r="AK224" s="1"/>
  <c r="AK223" s="1"/>
  <c r="AK208" s="1"/>
  <c r="AJ225"/>
  <c r="AJ224" s="1"/>
  <c r="AJ223" s="1"/>
  <c r="AJ208" s="1"/>
  <c r="AI225"/>
  <c r="AI224" s="1"/>
  <c r="AI223" s="1"/>
  <c r="AI208" s="1"/>
  <c r="AH225"/>
  <c r="AH224" s="1"/>
  <c r="AH223" s="1"/>
  <c r="AH208" s="1"/>
  <c r="AQ184"/>
  <c r="AP184"/>
  <c r="AO184"/>
  <c r="AN184"/>
  <c r="AM184"/>
  <c r="AL184"/>
  <c r="AK184"/>
  <c r="AJ184"/>
  <c r="AI184"/>
  <c r="AH184"/>
  <c r="AQ183"/>
  <c r="AP183"/>
  <c r="AO183"/>
  <c r="AN183"/>
  <c r="AM183"/>
  <c r="AL183"/>
  <c r="AK183"/>
  <c r="AJ183"/>
  <c r="AI183"/>
  <c r="AH183"/>
  <c r="AQ182"/>
  <c r="AP182"/>
  <c r="AO182"/>
  <c r="AN182"/>
  <c r="AM182"/>
  <c r="AL182"/>
  <c r="AK182"/>
  <c r="AJ182"/>
  <c r="AI182"/>
  <c r="AH182"/>
  <c r="AQ181"/>
  <c r="AP181"/>
  <c r="AO181"/>
  <c r="AN181"/>
  <c r="AM181"/>
  <c r="AL181"/>
  <c r="AK181"/>
  <c r="AJ181"/>
  <c r="AI181"/>
  <c r="AH181"/>
  <c r="AQ179"/>
  <c r="AP179"/>
  <c r="AO179"/>
  <c r="AN179"/>
  <c r="AM179"/>
  <c r="AL179"/>
  <c r="AK179"/>
  <c r="AJ179"/>
  <c r="AI179"/>
  <c r="AH179"/>
  <c r="AQ178"/>
  <c r="AP178"/>
  <c r="AO178"/>
  <c r="AN178"/>
  <c r="AM178"/>
  <c r="AL178"/>
  <c r="AK178"/>
  <c r="AJ178"/>
  <c r="AI178"/>
  <c r="AH178"/>
  <c r="AQ177"/>
  <c r="AP177"/>
  <c r="AO177"/>
  <c r="AN177"/>
  <c r="AM177"/>
  <c r="AL177"/>
  <c r="AK177"/>
  <c r="AJ177"/>
  <c r="AI177"/>
  <c r="AH177"/>
  <c r="AQ171"/>
  <c r="AP171"/>
  <c r="AO171"/>
  <c r="AN171"/>
  <c r="AM171"/>
  <c r="AL171"/>
  <c r="AK171"/>
  <c r="AJ171"/>
  <c r="AI171"/>
  <c r="AH171"/>
  <c r="AQ170"/>
  <c r="AP170"/>
  <c r="AO170"/>
  <c r="AN170"/>
  <c r="AM170"/>
  <c r="AL170"/>
  <c r="AK170"/>
  <c r="AJ170"/>
  <c r="AI170"/>
  <c r="AH170"/>
  <c r="AQ169"/>
  <c r="AP169"/>
  <c r="AO169"/>
  <c r="AN169"/>
  <c r="AM169"/>
  <c r="AL169"/>
  <c r="AK169"/>
  <c r="AJ169"/>
  <c r="AI169"/>
  <c r="AH169"/>
  <c r="AQ168"/>
  <c r="AP168"/>
  <c r="AO168"/>
  <c r="AN168"/>
  <c r="AM168"/>
  <c r="AL168"/>
  <c r="AK168"/>
  <c r="AJ168"/>
  <c r="AI168"/>
  <c r="AH168"/>
  <c r="AQ162"/>
  <c r="AP162"/>
  <c r="AO162"/>
  <c r="AN162"/>
  <c r="AM162"/>
  <c r="AL162"/>
  <c r="AK162"/>
  <c r="AJ162"/>
  <c r="AI162"/>
  <c r="AH162"/>
  <c r="AQ159"/>
  <c r="AP159"/>
  <c r="AO159"/>
  <c r="AN159"/>
  <c r="AM159"/>
  <c r="AL159"/>
  <c r="AK159"/>
  <c r="AJ159"/>
  <c r="AI159"/>
  <c r="AH159"/>
  <c r="AQ158"/>
  <c r="AP158"/>
  <c r="AO158"/>
  <c r="AN158"/>
  <c r="AM158"/>
  <c r="AL158"/>
  <c r="AK158"/>
  <c r="AJ158"/>
  <c r="AI158"/>
  <c r="AH158"/>
  <c r="AQ157"/>
  <c r="AP157"/>
  <c r="AO157"/>
  <c r="AN157"/>
  <c r="AM157"/>
  <c r="AL157"/>
  <c r="AK157"/>
  <c r="AJ157"/>
  <c r="AI157"/>
  <c r="AH157"/>
  <c r="AQ156"/>
  <c r="AP156"/>
  <c r="AO156"/>
  <c r="AN156"/>
  <c r="AM156"/>
  <c r="AL156"/>
  <c r="AK156"/>
  <c r="AJ156"/>
  <c r="AI156"/>
  <c r="AH156"/>
  <c r="AQ151"/>
  <c r="AP151"/>
  <c r="AO151"/>
  <c r="AN151"/>
  <c r="AM151"/>
  <c r="AL151"/>
  <c r="AK151"/>
  <c r="AJ151"/>
  <c r="AI151"/>
  <c r="AH151"/>
  <c r="AQ150"/>
  <c r="AP150"/>
  <c r="AO150"/>
  <c r="AN150"/>
  <c r="AM150"/>
  <c r="AL150"/>
  <c r="AK150"/>
  <c r="AJ150"/>
  <c r="AI150"/>
  <c r="AH150"/>
  <c r="AQ149"/>
  <c r="AP149"/>
  <c r="AO149"/>
  <c r="AN149"/>
  <c r="AM149"/>
  <c r="AL149"/>
  <c r="AK149"/>
  <c r="AJ149"/>
  <c r="AI149"/>
  <c r="AH149"/>
  <c r="AQ148"/>
  <c r="AP148"/>
  <c r="AO148"/>
  <c r="AN148"/>
  <c r="AM148"/>
  <c r="AL148"/>
  <c r="AK148"/>
  <c r="AJ148"/>
  <c r="AI148"/>
  <c r="AH148"/>
  <c r="AQ146"/>
  <c r="AP146"/>
  <c r="AO146"/>
  <c r="AN146"/>
  <c r="AM146"/>
  <c r="AL146"/>
  <c r="AK146"/>
  <c r="AJ146"/>
  <c r="AI146"/>
  <c r="AH146"/>
  <c r="AQ145"/>
  <c r="AP145"/>
  <c r="AO145"/>
  <c r="AN145"/>
  <c r="AM145"/>
  <c r="AL145"/>
  <c r="AK145"/>
  <c r="AJ145"/>
  <c r="AI145"/>
  <c r="AH145"/>
  <c r="AQ144"/>
  <c r="AP144"/>
  <c r="AO144"/>
  <c r="AN144"/>
  <c r="AM144"/>
  <c r="AL144"/>
  <c r="AK144"/>
  <c r="AJ144"/>
  <c r="AI144"/>
  <c r="AH144"/>
  <c r="AQ138"/>
  <c r="AP138"/>
  <c r="AO138"/>
  <c r="AN138"/>
  <c r="AM138"/>
  <c r="AL138"/>
  <c r="AK138"/>
  <c r="AJ138"/>
  <c r="AI138"/>
  <c r="AH138"/>
  <c r="AQ137"/>
  <c r="AP137"/>
  <c r="AO137"/>
  <c r="AN137"/>
  <c r="AM137"/>
  <c r="AL137"/>
  <c r="AK137"/>
  <c r="AJ137"/>
  <c r="AI137"/>
  <c r="AH137"/>
  <c r="AQ135"/>
  <c r="AP135"/>
  <c r="AO135"/>
  <c r="AN135"/>
  <c r="AM135"/>
  <c r="AL135"/>
  <c r="AK135"/>
  <c r="AJ135"/>
  <c r="AI135"/>
  <c r="AH135"/>
  <c r="AQ134"/>
  <c r="AP134"/>
  <c r="AO134"/>
  <c r="AN134"/>
  <c r="AM134"/>
  <c r="AL134"/>
  <c r="AK134"/>
  <c r="AJ134"/>
  <c r="AI134"/>
  <c r="AH134"/>
  <c r="AQ133"/>
  <c r="AP133"/>
  <c r="AO133"/>
  <c r="AN133"/>
  <c r="AM133"/>
  <c r="AL133"/>
  <c r="AK133"/>
  <c r="AJ133"/>
  <c r="AI133"/>
  <c r="AH133"/>
  <c r="AQ130"/>
  <c r="AP130"/>
  <c r="AO130"/>
  <c r="AN130"/>
  <c r="AM130"/>
  <c r="AL130"/>
  <c r="AK130"/>
  <c r="AJ130"/>
  <c r="AI130"/>
  <c r="AH130"/>
  <c r="AQ128"/>
  <c r="AP128"/>
  <c r="AO128"/>
  <c r="AN128"/>
  <c r="AM128"/>
  <c r="AL128"/>
  <c r="AK128"/>
  <c r="AJ128"/>
  <c r="AI128"/>
  <c r="AH128"/>
  <c r="AQ127"/>
  <c r="AP127"/>
  <c r="AO127"/>
  <c r="AN127"/>
  <c r="AM127"/>
  <c r="AL127"/>
  <c r="AK127"/>
  <c r="AJ127"/>
  <c r="AI127"/>
  <c r="AH127"/>
  <c r="AQ126"/>
  <c r="AP126"/>
  <c r="AO126"/>
  <c r="AN126"/>
  <c r="AM126"/>
  <c r="AL126"/>
  <c r="AK126"/>
  <c r="AJ126"/>
  <c r="AI126"/>
  <c r="AH126"/>
  <c r="AQ125"/>
  <c r="AP125"/>
  <c r="AO125"/>
  <c r="AN125"/>
  <c r="AM125"/>
  <c r="AL125"/>
  <c r="AK125"/>
  <c r="AJ125"/>
  <c r="AI125"/>
  <c r="AH125"/>
  <c r="AQ124"/>
  <c r="AP124"/>
  <c r="AO124"/>
  <c r="AN124"/>
  <c r="AM124"/>
  <c r="AL124"/>
  <c r="AK124"/>
  <c r="AJ124"/>
  <c r="AI124"/>
  <c r="AH124"/>
  <c r="AQ81"/>
  <c r="AP81"/>
  <c r="AO81"/>
  <c r="AN81"/>
  <c r="AM81"/>
  <c r="AL81"/>
  <c r="AK81"/>
  <c r="AJ81"/>
  <c r="AI81"/>
  <c r="AH81"/>
  <c r="AQ80"/>
  <c r="AP80"/>
  <c r="AO80"/>
  <c r="AN80"/>
  <c r="AM80"/>
  <c r="AL80"/>
  <c r="AK80"/>
  <c r="AJ80"/>
  <c r="AI80"/>
  <c r="AH80"/>
  <c r="AQ79"/>
  <c r="AP79"/>
  <c r="AO79"/>
  <c r="AN79"/>
  <c r="AM79"/>
  <c r="AL79"/>
  <c r="AK79"/>
  <c r="AJ79"/>
  <c r="AI79"/>
  <c r="AH79"/>
  <c r="AQ78"/>
  <c r="AP78"/>
  <c r="AO78"/>
  <c r="AN78"/>
  <c r="AM78"/>
  <c r="AL78"/>
  <c r="AK78"/>
  <c r="AJ78"/>
  <c r="AI78"/>
  <c r="AH78"/>
  <c r="AQ76"/>
  <c r="AP76"/>
  <c r="AO76"/>
  <c r="AN76"/>
  <c r="AM76"/>
  <c r="AL76"/>
  <c r="AK76"/>
  <c r="AJ76"/>
  <c r="AI76"/>
  <c r="AH76"/>
  <c r="AQ75"/>
  <c r="AP75"/>
  <c r="AO75"/>
  <c r="AN75"/>
  <c r="AM75"/>
  <c r="AL75"/>
  <c r="AK75"/>
  <c r="AJ75"/>
  <c r="AI75"/>
  <c r="AH75"/>
  <c r="AQ74"/>
  <c r="AP74"/>
  <c r="AO74"/>
  <c r="AN74"/>
  <c r="AM74"/>
  <c r="AL74"/>
  <c r="AK74"/>
  <c r="AJ74"/>
  <c r="AI74"/>
  <c r="AH74"/>
  <c r="AQ68"/>
  <c r="AP68"/>
  <c r="AO68"/>
  <c r="AN68"/>
  <c r="AM68"/>
  <c r="AL68"/>
  <c r="AK68"/>
  <c r="AJ68"/>
  <c r="AI68"/>
  <c r="AH68"/>
  <c r="AQ67"/>
  <c r="AP67"/>
  <c r="AO67"/>
  <c r="AN67"/>
  <c r="AM67"/>
  <c r="AL67"/>
  <c r="AK67"/>
  <c r="AJ67"/>
  <c r="AI67"/>
  <c r="AH67"/>
  <c r="AQ65"/>
  <c r="AP65"/>
  <c r="AO65"/>
  <c r="AN65"/>
  <c r="AM65"/>
  <c r="AL65"/>
  <c r="AK65"/>
  <c r="AJ65"/>
  <c r="AI65"/>
  <c r="AH65"/>
  <c r="AQ64"/>
  <c r="AP64"/>
  <c r="AO64"/>
  <c r="AN64"/>
  <c r="AM64"/>
  <c r="AL64"/>
  <c r="AK64"/>
  <c r="AJ64"/>
  <c r="AI64"/>
  <c r="AH64"/>
  <c r="AQ63"/>
  <c r="AP63"/>
  <c r="AO63"/>
  <c r="AN63"/>
  <c r="AM63"/>
  <c r="AL63"/>
  <c r="AK63"/>
  <c r="AJ63"/>
  <c r="AI63"/>
  <c r="AH63"/>
  <c r="AQ62"/>
  <c r="AP62"/>
  <c r="AO62"/>
  <c r="AN62"/>
  <c r="AM62"/>
  <c r="AL62"/>
  <c r="AK62"/>
  <c r="AJ62"/>
  <c r="AI62"/>
  <c r="AH62"/>
  <c r="AQ61"/>
  <c r="AP61"/>
  <c r="AO61"/>
  <c r="AN61"/>
  <c r="AM61"/>
  <c r="AL61"/>
  <c r="AK61"/>
  <c r="AJ61"/>
  <c r="AI61"/>
  <c r="AH61"/>
  <c r="AQ58"/>
  <c r="AP58"/>
  <c r="AO58"/>
  <c r="AN58"/>
  <c r="AM58"/>
  <c r="AL58"/>
  <c r="AK58"/>
  <c r="AJ58"/>
  <c r="AI58"/>
  <c r="AH58"/>
  <c r="AQ56"/>
  <c r="AP56"/>
  <c r="AO56"/>
  <c r="AN56"/>
  <c r="AM56"/>
  <c r="AL56"/>
  <c r="AK56"/>
  <c r="AJ56"/>
  <c r="AI56"/>
  <c r="AH56"/>
  <c r="AQ55"/>
  <c r="AP55"/>
  <c r="AO55"/>
  <c r="AN55"/>
  <c r="AM55"/>
  <c r="AL55"/>
  <c r="AK55"/>
  <c r="AJ55"/>
  <c r="AI55"/>
  <c r="AH55"/>
  <c r="AQ54"/>
  <c r="AP54"/>
  <c r="AO54"/>
  <c r="AN54"/>
  <c r="AM54"/>
  <c r="AL54"/>
  <c r="AK54"/>
  <c r="AJ54"/>
  <c r="AI54"/>
  <c r="AH54"/>
  <c r="AQ53"/>
  <c r="AP53"/>
  <c r="AO53"/>
  <c r="AN53"/>
  <c r="AM53"/>
  <c r="AL53"/>
  <c r="AK53"/>
  <c r="AJ53"/>
  <c r="AI53"/>
  <c r="AH53"/>
  <c r="AQ51"/>
  <c r="AP51"/>
  <c r="AO51"/>
  <c r="AN51"/>
  <c r="AM51"/>
  <c r="AL51"/>
  <c r="AK51"/>
  <c r="AJ51"/>
  <c r="AI51"/>
  <c r="AH51"/>
  <c r="AQ50"/>
  <c r="AP50"/>
  <c r="AO50"/>
  <c r="AN50"/>
  <c r="AM50"/>
  <c r="AL50"/>
  <c r="AK50"/>
  <c r="AJ50"/>
  <c r="AI50"/>
  <c r="AH50"/>
  <c r="AQ49"/>
  <c r="AP49"/>
  <c r="AO49"/>
  <c r="AN49"/>
  <c r="AM49"/>
  <c r="AL49"/>
  <c r="AK49"/>
  <c r="AJ49"/>
  <c r="AI49"/>
  <c r="AH49"/>
  <c r="AG50"/>
  <c r="AG51"/>
  <c r="AG249"/>
  <c r="AG248"/>
  <c r="AG242"/>
  <c r="AG241"/>
  <c r="AG236"/>
  <c r="AG235"/>
  <c r="AG232"/>
  <c r="AG231"/>
  <c r="AG225"/>
  <c r="AG224" s="1"/>
  <c r="AG184"/>
  <c r="AG183"/>
  <c r="AG181"/>
  <c r="AG179"/>
  <c r="AG178"/>
  <c r="AG177"/>
  <c r="AG171"/>
  <c r="AG170"/>
  <c r="AG169"/>
  <c r="AG168"/>
  <c r="AG162"/>
  <c r="AG159"/>
  <c r="AG158"/>
  <c r="AG157"/>
  <c r="AG156"/>
  <c r="AG151"/>
  <c r="AG150"/>
  <c r="AG149"/>
  <c r="AG148"/>
  <c r="AG146"/>
  <c r="AG145"/>
  <c r="AG144"/>
  <c r="AG138"/>
  <c r="AG137"/>
  <c r="AG135"/>
  <c r="AG134"/>
  <c r="AG133"/>
  <c r="AG130"/>
  <c r="AG128"/>
  <c r="AG127"/>
  <c r="AG126"/>
  <c r="AG125"/>
  <c r="AG124"/>
  <c r="AG80"/>
  <c r="AG79"/>
  <c r="AG78"/>
  <c r="AG76"/>
  <c r="AG75"/>
  <c r="AG74"/>
  <c r="AG64"/>
  <c r="AG68"/>
  <c r="AG67"/>
  <c r="AG65"/>
  <c r="AG63"/>
  <c r="AG62"/>
  <c r="AG61"/>
  <c r="AG58"/>
  <c r="AG56"/>
  <c r="AG55"/>
  <c r="AG54"/>
  <c r="AG53"/>
  <c r="AG49"/>
  <c r="T74"/>
  <c r="T49"/>
  <c r="AH85" i="12"/>
  <c r="AH84"/>
  <c r="AH83"/>
  <c r="AG85"/>
  <c r="AG84"/>
  <c r="AG83"/>
  <c r="AL88"/>
  <c r="AK90"/>
  <c r="AK70"/>
  <c r="AL66"/>
  <c r="AL65"/>
  <c r="AL64"/>
  <c r="AK63"/>
  <c r="AL62"/>
  <c r="AO78"/>
  <c r="AO80"/>
  <c r="AO79"/>
  <c r="AO77"/>
  <c r="AO76"/>
  <c r="AO75"/>
  <c r="AO74"/>
  <c r="AO73"/>
  <c r="AP64"/>
  <c r="AP97"/>
  <c r="AP101"/>
  <c r="AP100"/>
  <c r="AP98"/>
  <c r="AP96"/>
  <c r="AP94"/>
  <c r="AQ107"/>
  <c r="AP118"/>
  <c r="AO118"/>
  <c r="AN118"/>
  <c r="AM118"/>
  <c r="AL118"/>
  <c r="AP117"/>
  <c r="AO117"/>
  <c r="AN117"/>
  <c r="AM117"/>
  <c r="AL117"/>
  <c r="AP116"/>
  <c r="AO116"/>
  <c r="AN116"/>
  <c r="AM116"/>
  <c r="AL116"/>
  <c r="AP115"/>
  <c r="AO115"/>
  <c r="AN115"/>
  <c r="AM115"/>
  <c r="AL115"/>
  <c r="AP114"/>
  <c r="AO114"/>
  <c r="AN114"/>
  <c r="AM114"/>
  <c r="AL114"/>
  <c r="AP113"/>
  <c r="AO113"/>
  <c r="AN113"/>
  <c r="AM113"/>
  <c r="AL113"/>
  <c r="AK118"/>
  <c r="AK117"/>
  <c r="AK116"/>
  <c r="AK115"/>
  <c r="AK114"/>
  <c r="AK113"/>
  <c r="AK71"/>
  <c r="AK69"/>
  <c r="AK59"/>
  <c r="AK58"/>
  <c r="AK56"/>
  <c r="AK55"/>
  <c r="AK54"/>
  <c r="AK53"/>
  <c r="AK52"/>
  <c r="AK51"/>
  <c r="AM48"/>
  <c r="AM47"/>
  <c r="AM43"/>
  <c r="AM42"/>
  <c r="AM41"/>
  <c r="AM40"/>
  <c r="AM39"/>
  <c r="AM38"/>
  <c r="AM37"/>
  <c r="AM36"/>
  <c r="AK43"/>
  <c r="AK42"/>
  <c r="AK41"/>
  <c r="AK40"/>
  <c r="AK39"/>
  <c r="AK38"/>
  <c r="AK37"/>
  <c r="AK36"/>
  <c r="AI37"/>
  <c r="AI36"/>
  <c r="AN34"/>
  <c r="AN33"/>
  <c r="AN32"/>
  <c r="AN31"/>
  <c r="AJ33"/>
  <c r="AJ31"/>
  <c r="AN29"/>
  <c r="AN28"/>
  <c r="AN27"/>
  <c r="AN26"/>
  <c r="AN25"/>
  <c r="AN24"/>
  <c r="AN22"/>
  <c r="AN21"/>
  <c r="AN20"/>
  <c r="AN19"/>
  <c r="AM22"/>
  <c r="AM21"/>
  <c r="AM20"/>
  <c r="AM19"/>
  <c r="AM17"/>
  <c r="AM16"/>
  <c r="AG223" i="7" l="1"/>
  <c r="AF224"/>
  <c r="AQ95"/>
  <c r="AF96"/>
  <c r="AF8"/>
  <c r="T8"/>
  <c r="AF223" l="1"/>
  <c r="AG208"/>
  <c r="AF95"/>
  <c r="AF5" i="9"/>
  <c r="AF5" i="12"/>
  <c r="T5" i="9"/>
  <c r="T5" i="12"/>
  <c r="AF208" i="7" l="1"/>
  <c r="H5" i="9"/>
  <c r="H5" i="12"/>
  <c r="AF118" l="1"/>
  <c r="AF117"/>
  <c r="AF116"/>
  <c r="AF115"/>
  <c r="AF114"/>
  <c r="AF113"/>
  <c r="AQ112"/>
  <c r="AP112"/>
  <c r="AO112"/>
  <c r="AN112"/>
  <c r="AM112"/>
  <c r="AL112"/>
  <c r="AK112"/>
  <c r="AJ112"/>
  <c r="AJ48" i="9" s="1"/>
  <c r="AI112" i="12"/>
  <c r="AI48" i="9" s="1"/>
  <c r="AH112" i="12"/>
  <c r="AG112"/>
  <c r="AJ111"/>
  <c r="AJ110" s="1"/>
  <c r="AI111"/>
  <c r="AI110" s="1"/>
  <c r="AF107"/>
  <c r="AQ106"/>
  <c r="AQ43" i="9" s="1"/>
  <c r="AP106" i="12"/>
  <c r="AP43" i="9" s="1"/>
  <c r="AO106" i="12"/>
  <c r="AN106"/>
  <c r="AM106"/>
  <c r="AM43" i="9" s="1"/>
  <c r="AL106" i="12"/>
  <c r="AL43" i="9" s="1"/>
  <c r="AK106" i="12"/>
  <c r="AJ106"/>
  <c r="AI106"/>
  <c r="AI43" i="9" s="1"/>
  <c r="AH106" i="12"/>
  <c r="AH43" i="9" s="1"/>
  <c r="AG106" i="12"/>
  <c r="AP105"/>
  <c r="AP104" s="1"/>
  <c r="AM105"/>
  <c r="AM104" s="1"/>
  <c r="AL105"/>
  <c r="AL104" s="1"/>
  <c r="AI105"/>
  <c r="AI104" s="1"/>
  <c r="AH105"/>
  <c r="AH104" s="1"/>
  <c r="AF101"/>
  <c r="AF100"/>
  <c r="AQ99"/>
  <c r="AQ38" i="9" s="1"/>
  <c r="AP99" i="12"/>
  <c r="AP38" i="9" s="1"/>
  <c r="AO99" i="12"/>
  <c r="AO38" i="9" s="1"/>
  <c r="AN99" i="12"/>
  <c r="AN38" i="9" s="1"/>
  <c r="AM99" i="12"/>
  <c r="AM38" i="9" s="1"/>
  <c r="AL99" i="12"/>
  <c r="AK99"/>
  <c r="AK38" i="9" s="1"/>
  <c r="AJ99" i="12"/>
  <c r="AJ38" i="9" s="1"/>
  <c r="AI99" i="12"/>
  <c r="AI38" i="9" s="1"/>
  <c r="AH99" i="12"/>
  <c r="AH38" i="9" s="1"/>
  <c r="AG99" i="12"/>
  <c r="AG38" i="9" s="1"/>
  <c r="AF98" i="12"/>
  <c r="AF97"/>
  <c r="AF96"/>
  <c r="AQ95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/>
  <c r="AP93"/>
  <c r="AP36" i="9" s="1"/>
  <c r="AO93" i="12"/>
  <c r="AO36" i="9" s="1"/>
  <c r="AN93" i="12"/>
  <c r="AN36" i="9" s="1"/>
  <c r="AM93" i="12"/>
  <c r="AL93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s="1"/>
  <c r="AJ92"/>
  <c r="AJ91" s="1"/>
  <c r="AF90"/>
  <c r="AQ89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/>
  <c r="AQ32" i="9" s="1"/>
  <c r="AP87" i="12"/>
  <c r="AP32" i="9" s="1"/>
  <c r="AO87" i="12"/>
  <c r="AN87"/>
  <c r="AM87"/>
  <c r="AM32" i="9" s="1"/>
  <c r="AL87" i="12"/>
  <c r="AL32" i="9" s="1"/>
  <c r="AK87" i="12"/>
  <c r="AK32" i="9" s="1"/>
  <c r="AJ87" i="12"/>
  <c r="AI87"/>
  <c r="AI32" i="9" s="1"/>
  <c r="AH87" i="12"/>
  <c r="AG87"/>
  <c r="AP86"/>
  <c r="AF85"/>
  <c r="AF84"/>
  <c r="AF83"/>
  <c r="AQ82"/>
  <c r="AP82"/>
  <c r="AO82"/>
  <c r="AN82"/>
  <c r="AN30" i="9" s="1"/>
  <c r="AM82" i="12"/>
  <c r="AL82"/>
  <c r="AK82"/>
  <c r="AJ82"/>
  <c r="AJ30" i="9" s="1"/>
  <c r="AI82" i="12"/>
  <c r="AH82"/>
  <c r="AG82"/>
  <c r="AN81"/>
  <c r="AF80"/>
  <c r="AF79"/>
  <c r="AF78"/>
  <c r="AF77"/>
  <c r="AF76"/>
  <c r="AF75"/>
  <c r="AF74"/>
  <c r="AF73"/>
  <c r="AQ72"/>
  <c r="AQ28" i="9" s="1"/>
  <c r="AP72" i="12"/>
  <c r="AP28" i="9" s="1"/>
  <c r="AO72" i="12"/>
  <c r="AN7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/>
  <c r="AF71"/>
  <c r="AF70"/>
  <c r="AF69"/>
  <c r="AQ68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/>
  <c r="AF66"/>
  <c r="AF65"/>
  <c r="AF64"/>
  <c r="AF63"/>
  <c r="AF62"/>
  <c r="AQ61"/>
  <c r="AP61"/>
  <c r="AO61"/>
  <c r="AO25" i="9" s="1"/>
  <c r="AN61" i="12"/>
  <c r="AN25" i="9" s="1"/>
  <c r="AM61" i="12"/>
  <c r="AL61"/>
  <c r="AK61"/>
  <c r="AJ61"/>
  <c r="AJ25" i="9" s="1"/>
  <c r="AI61" i="12"/>
  <c r="AI25" i="9" s="1"/>
  <c r="AH61" i="12"/>
  <c r="AG61"/>
  <c r="AG25" i="9" s="1"/>
  <c r="AN60" i="12"/>
  <c r="AJ60"/>
  <c r="AI60"/>
  <c r="AF59"/>
  <c r="AF58"/>
  <c r="AQ57"/>
  <c r="AQ23" i="9" s="1"/>
  <c r="AP57" i="12"/>
  <c r="AP23" i="9" s="1"/>
  <c r="AO57" i="12"/>
  <c r="AO23" i="9" s="1"/>
  <c r="AN57" i="12"/>
  <c r="AM57"/>
  <c r="AM23" i="9" s="1"/>
  <c r="AL57" i="12"/>
  <c r="AL23" i="9" s="1"/>
  <c r="AK57" i="12"/>
  <c r="AK23" i="9" s="1"/>
  <c r="AJ57" i="12"/>
  <c r="AI57"/>
  <c r="AI23" i="9" s="1"/>
  <c r="AH57" i="12"/>
  <c r="AH23" i="9" s="1"/>
  <c r="AG57" i="12"/>
  <c r="AG23" i="9" s="1"/>
  <c r="AF56" i="12"/>
  <c r="AF55"/>
  <c r="AF54"/>
  <c r="AF53"/>
  <c r="AF52"/>
  <c r="AF51"/>
  <c r="AQ50"/>
  <c r="AP50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/>
  <c r="AH22" i="9" s="1"/>
  <c r="AG50" i="12"/>
  <c r="AG22" i="9" s="1"/>
  <c r="AM49" i="12"/>
  <c r="AF48"/>
  <c r="AF47"/>
  <c r="AF46"/>
  <c r="AF45"/>
  <c r="AQ44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/>
  <c r="AF41"/>
  <c r="AF40"/>
  <c r="AF39"/>
  <c r="AF38"/>
  <c r="AF37"/>
  <c r="AF36"/>
  <c r="AQ35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/>
  <c r="AF32"/>
  <c r="AF31"/>
  <c r="AQ30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/>
  <c r="AF27"/>
  <c r="AF26"/>
  <c r="AF25"/>
  <c r="AF24"/>
  <c r="AQ23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/>
  <c r="AF20"/>
  <c r="AF19"/>
  <c r="AQ18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/>
  <c r="AQ15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/>
  <c r="T116"/>
  <c r="T115"/>
  <c r="T114"/>
  <c r="T113"/>
  <c r="AE112"/>
  <c r="AD112"/>
  <c r="AC112"/>
  <c r="AB112"/>
  <c r="AA112"/>
  <c r="Z112"/>
  <c r="Y112"/>
  <c r="X112"/>
  <c r="X48" i="9" s="1"/>
  <c r="W112" i="12"/>
  <c r="V112"/>
  <c r="V48" i="9" s="1"/>
  <c r="U112" i="12"/>
  <c r="U48" i="9" s="1"/>
  <c r="X111" i="12"/>
  <c r="X110" s="1"/>
  <c r="V111"/>
  <c r="V110"/>
  <c r="T107"/>
  <c r="AE106"/>
  <c r="AD106"/>
  <c r="AC106"/>
  <c r="AB106"/>
  <c r="AB43" i="9" s="1"/>
  <c r="AA106" i="12"/>
  <c r="AA43" i="9" s="1"/>
  <c r="Z106" i="12"/>
  <c r="Y106"/>
  <c r="X106"/>
  <c r="X43" i="9" s="1"/>
  <c r="W106" i="12"/>
  <c r="W43" i="9" s="1"/>
  <c r="V106" i="12"/>
  <c r="U106"/>
  <c r="AB105"/>
  <c r="AB104" s="1"/>
  <c r="AA105"/>
  <c r="AA104" s="1"/>
  <c r="X105"/>
  <c r="X104" s="1"/>
  <c r="W105"/>
  <c r="W104"/>
  <c r="T101"/>
  <c r="T100"/>
  <c r="AE99"/>
  <c r="AE38" i="9" s="1"/>
  <c r="AD99" i="12"/>
  <c r="AD38" i="9" s="1"/>
  <c r="AC99" i="12"/>
  <c r="AC38" i="9" s="1"/>
  <c r="AB99" i="12"/>
  <c r="AA99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/>
  <c r="T96"/>
  <c r="AE95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/>
  <c r="AE36" i="9" s="1"/>
  <c r="AD93" i="12"/>
  <c r="AD36" i="9" s="1"/>
  <c r="AC93" i="12"/>
  <c r="AB93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E91" s="1"/>
  <c r="AA92"/>
  <c r="AA91" s="1"/>
  <c r="Y92"/>
  <c r="W92"/>
  <c r="U92"/>
  <c r="U91" s="1"/>
  <c r="Y91"/>
  <c r="W91"/>
  <c r="T90"/>
  <c r="AE89"/>
  <c r="AE33" i="9" s="1"/>
  <c r="AD89" i="12"/>
  <c r="AC89"/>
  <c r="AC33" i="9" s="1"/>
  <c r="AB89" i="12"/>
  <c r="AA89"/>
  <c r="AA33" i="9" s="1"/>
  <c r="Z89" i="12"/>
  <c r="Z33" i="9" s="1"/>
  <c r="Y89" i="12"/>
  <c r="Y33" i="9" s="1"/>
  <c r="X89" i="12"/>
  <c r="W89"/>
  <c r="W33" i="9" s="1"/>
  <c r="V89" i="12"/>
  <c r="U89"/>
  <c r="U33" i="9" s="1"/>
  <c r="T88" i="12"/>
  <c r="AE87"/>
  <c r="AD87"/>
  <c r="AD32" i="9" s="1"/>
  <c r="AC87" i="12"/>
  <c r="AC32" i="9" s="1"/>
  <c r="AB87" i="12"/>
  <c r="AB32" i="9" s="1"/>
  <c r="AA87" i="12"/>
  <c r="Z87"/>
  <c r="Z32" i="9" s="1"/>
  <c r="Y87" i="12"/>
  <c r="Y32" i="9" s="1"/>
  <c r="X87" i="12"/>
  <c r="X32" i="9" s="1"/>
  <c r="W87" i="12"/>
  <c r="V87"/>
  <c r="V32" i="9" s="1"/>
  <c r="U87" i="12"/>
  <c r="U32" i="9" s="1"/>
  <c r="AC86" i="12"/>
  <c r="U86"/>
  <c r="T85"/>
  <c r="T84"/>
  <c r="T83"/>
  <c r="AE82"/>
  <c r="AD82"/>
  <c r="AD30" i="9" s="1"/>
  <c r="AC82" i="12"/>
  <c r="AB82"/>
  <c r="AA82"/>
  <c r="Z82"/>
  <c r="Z30" i="9" s="1"/>
  <c r="Y82" i="12"/>
  <c r="X82"/>
  <c r="X30" i="9" s="1"/>
  <c r="W82" i="12"/>
  <c r="V82"/>
  <c r="V30" i="9" s="1"/>
  <c r="U82" i="12"/>
  <c r="AD81"/>
  <c r="X81"/>
  <c r="T80"/>
  <c r="T79"/>
  <c r="T78"/>
  <c r="T77"/>
  <c r="T76"/>
  <c r="T75"/>
  <c r="T74"/>
  <c r="T73"/>
  <c r="AE72"/>
  <c r="AE28" i="9" s="1"/>
  <c r="AD72" i="12"/>
  <c r="AD28" i="9" s="1"/>
  <c r="AC72" i="12"/>
  <c r="AB72"/>
  <c r="AA72"/>
  <c r="AA28" i="9" s="1"/>
  <c r="Z72" i="12"/>
  <c r="Z28" i="9" s="1"/>
  <c r="Y72" i="12"/>
  <c r="X72"/>
  <c r="W72"/>
  <c r="W28" i="9" s="1"/>
  <c r="V72" i="12"/>
  <c r="V28" i="9" s="1"/>
  <c r="U72" i="12"/>
  <c r="T71"/>
  <c r="T70"/>
  <c r="T69"/>
  <c r="AE68"/>
  <c r="AD68"/>
  <c r="AD27" i="9" s="1"/>
  <c r="AC68" i="12"/>
  <c r="AC27" i="9" s="1"/>
  <c r="AB68" i="12"/>
  <c r="AB27" i="9" s="1"/>
  <c r="AA68" i="12"/>
  <c r="Z68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/>
  <c r="T65"/>
  <c r="T64"/>
  <c r="T63"/>
  <c r="T62"/>
  <c r="AE61"/>
  <c r="AE25" i="9" s="1"/>
  <c r="AD61" i="12"/>
  <c r="AC61"/>
  <c r="AB61"/>
  <c r="AB25" i="9" s="1"/>
  <c r="AA61" i="12"/>
  <c r="AA25" i="9" s="1"/>
  <c r="Z61" i="12"/>
  <c r="Z25" i="9" s="1"/>
  <c r="Y61" i="12"/>
  <c r="Y25" i="9" s="1"/>
  <c r="X61" i="12"/>
  <c r="W61"/>
  <c r="W25" i="9" s="1"/>
  <c r="V61" i="12"/>
  <c r="U61"/>
  <c r="AB60"/>
  <c r="Y60"/>
  <c r="T59"/>
  <c r="T58"/>
  <c r="AE57"/>
  <c r="AE23" i="9" s="1"/>
  <c r="AD57" i="12"/>
  <c r="AC57"/>
  <c r="AC23" i="9" s="1"/>
  <c r="AB57" i="12"/>
  <c r="AB23" i="9" s="1"/>
  <c r="AA57" i="12"/>
  <c r="AA23" i="9" s="1"/>
  <c r="Z57" i="12"/>
  <c r="Y57"/>
  <c r="Y23" i="9" s="1"/>
  <c r="X57" i="12"/>
  <c r="X23" i="9" s="1"/>
  <c r="W57" i="12"/>
  <c r="W23" i="9" s="1"/>
  <c r="V57" i="12"/>
  <c r="V23" i="9" s="1"/>
  <c r="U57" i="12"/>
  <c r="U23" i="9" s="1"/>
  <c r="T56" i="12"/>
  <c r="T55"/>
  <c r="T54"/>
  <c r="T53"/>
  <c r="T52"/>
  <c r="T51"/>
  <c r="AE50"/>
  <c r="AE22" i="9" s="1"/>
  <c r="AD50" i="12"/>
  <c r="AD22" i="9" s="1"/>
  <c r="AC50" i="12"/>
  <c r="AC22" i="9" s="1"/>
  <c r="AB50" i="12"/>
  <c r="AA50"/>
  <c r="AA22" i="9" s="1"/>
  <c r="Z50" i="12"/>
  <c r="Z22" i="9" s="1"/>
  <c r="Y50" i="12"/>
  <c r="Y22" i="9" s="1"/>
  <c r="X50" i="12"/>
  <c r="X22" i="9" s="1"/>
  <c r="W50" i="12"/>
  <c r="V50"/>
  <c r="V22" i="9" s="1"/>
  <c r="U50" i="12"/>
  <c r="U22" i="9" s="1"/>
  <c r="AC49" i="12"/>
  <c r="U49"/>
  <c r="T48"/>
  <c r="T47"/>
  <c r="T46"/>
  <c r="T45"/>
  <c r="AE44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/>
  <c r="T41"/>
  <c r="T40"/>
  <c r="T39"/>
  <c r="T38"/>
  <c r="T37"/>
  <c r="T36"/>
  <c r="AE35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/>
  <c r="T32"/>
  <c r="T31"/>
  <c r="AE30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/>
  <c r="T27"/>
  <c r="T26"/>
  <c r="T25"/>
  <c r="T24"/>
  <c r="AE23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/>
  <c r="T20"/>
  <c r="T19"/>
  <c r="AE18"/>
  <c r="AD18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/>
  <c r="AE15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U14" l="1"/>
  <c r="U15" i="9"/>
  <c r="AB49" i="12"/>
  <c r="AB22" i="9"/>
  <c r="U60" i="12"/>
  <c r="U25" i="9"/>
  <c r="AC60" i="12"/>
  <c r="AC25" i="9"/>
  <c r="X67" i="12"/>
  <c r="X28" i="9"/>
  <c r="AB67" i="12"/>
  <c r="AB28" i="9"/>
  <c r="AB81" i="12"/>
  <c r="AB30" i="9"/>
  <c r="T89" i="12"/>
  <c r="V33" i="9"/>
  <c r="X86" i="12"/>
  <c r="X33" i="9"/>
  <c r="AB86" i="12"/>
  <c r="AB33" i="9"/>
  <c r="AD86" i="12"/>
  <c r="AD33" i="9"/>
  <c r="AB92" i="12"/>
  <c r="AB91" s="1"/>
  <c r="AB38" i="9"/>
  <c r="V105" i="12"/>
  <c r="V104" s="1"/>
  <c r="V43" i="9"/>
  <c r="Z105" i="12"/>
  <c r="Z104" s="1"/>
  <c r="Z43" i="9"/>
  <c r="AD105" i="12"/>
  <c r="AD104" s="1"/>
  <c r="AD43" i="9"/>
  <c r="W111" i="12"/>
  <c r="W110" s="1"/>
  <c r="W48" i="9"/>
  <c r="Y111" i="12"/>
  <c r="Y110" s="1"/>
  <c r="Y48" i="9"/>
  <c r="AA111" i="12"/>
  <c r="AA110" s="1"/>
  <c r="AA48" i="9"/>
  <c r="AC111" i="12"/>
  <c r="AC110" s="1"/>
  <c r="AC48" i="9"/>
  <c r="AE111" i="12"/>
  <c r="AE110" s="1"/>
  <c r="AE48" i="9"/>
  <c r="AK60" i="12"/>
  <c r="AK25" i="9"/>
  <c r="AM60" i="12"/>
  <c r="AM25" i="9"/>
  <c r="AQ60" i="12"/>
  <c r="AQ25" i="9"/>
  <c r="AG67" i="12"/>
  <c r="AG28" i="9"/>
  <c r="AL81" i="12"/>
  <c r="AL30" i="9"/>
  <c r="AP81" i="12"/>
  <c r="AP30" i="9"/>
  <c r="AG86" i="12"/>
  <c r="AG32" i="9"/>
  <c r="AO86" i="12"/>
  <c r="AO32" i="9"/>
  <c r="AM92" i="12"/>
  <c r="AM91" s="1"/>
  <c r="AM36" i="9"/>
  <c r="AQ92" i="12"/>
  <c r="AQ91" s="1"/>
  <c r="AQ36" i="9"/>
  <c r="AF37"/>
  <c r="AG105" i="12"/>
  <c r="AG104" s="1"/>
  <c r="AG43" i="9"/>
  <c r="AK105" i="12"/>
  <c r="AK104" s="1"/>
  <c r="AK43" i="9"/>
  <c r="AO105" i="12"/>
  <c r="AO104" s="1"/>
  <c r="AO43" i="9"/>
  <c r="AH111" i="12"/>
  <c r="AH110" s="1"/>
  <c r="AH48" i="9"/>
  <c r="AL111" i="12"/>
  <c r="AL110" s="1"/>
  <c r="AL48" i="9"/>
  <c r="AN111" i="12"/>
  <c r="AN110" s="1"/>
  <c r="AN48" i="9"/>
  <c r="AP111" i="12"/>
  <c r="AP110" s="1"/>
  <c r="AP48" i="9"/>
  <c r="AC14" i="12"/>
  <c r="AE14"/>
  <c r="AE16" i="9"/>
  <c r="X49" i="12"/>
  <c r="T50"/>
  <c r="W22" i="9"/>
  <c r="Z49" i="12"/>
  <c r="Z23" i="9"/>
  <c r="AD49" i="12"/>
  <c r="AD23" i="9"/>
  <c r="W60" i="12"/>
  <c r="AA60"/>
  <c r="AE60"/>
  <c r="AE13" s="1"/>
  <c r="V60"/>
  <c r="V25" i="9"/>
  <c r="X60" i="12"/>
  <c r="X25" i="9"/>
  <c r="AD60" i="12"/>
  <c r="AD25" i="9"/>
  <c r="AA67" i="12"/>
  <c r="AA27" i="9"/>
  <c r="AE67" i="12"/>
  <c r="AE27" i="9"/>
  <c r="U67" i="12"/>
  <c r="U28" i="9"/>
  <c r="Y67" i="12"/>
  <c r="Y28" i="9"/>
  <c r="AC67" i="12"/>
  <c r="AC28" i="9"/>
  <c r="Z81" i="12"/>
  <c r="W81"/>
  <c r="W30" i="9"/>
  <c r="Y81" i="12"/>
  <c r="Y30" i="9"/>
  <c r="AA81" i="12"/>
  <c r="AA30" i="9"/>
  <c r="AC81" i="12"/>
  <c r="AC30" i="9"/>
  <c r="AE81" i="12"/>
  <c r="AE30" i="9"/>
  <c r="W86" i="12"/>
  <c r="W32" i="9"/>
  <c r="AA86" i="12"/>
  <c r="AA32" i="9"/>
  <c r="AE86" i="12"/>
  <c r="AE32" i="9"/>
  <c r="AC92" i="12"/>
  <c r="AC91" s="1"/>
  <c r="AC36" i="9"/>
  <c r="T37"/>
  <c r="U105" i="12"/>
  <c r="U104" s="1"/>
  <c r="U43" i="9"/>
  <c r="Y105" i="12"/>
  <c r="Y104" s="1"/>
  <c r="Y43" i="9"/>
  <c r="AC105" i="12"/>
  <c r="AC104" s="1"/>
  <c r="AC43" i="9"/>
  <c r="U111" i="12"/>
  <c r="U110" s="1"/>
  <c r="Z111"/>
  <c r="Z110" s="1"/>
  <c r="Z48" i="9"/>
  <c r="AB111" i="12"/>
  <c r="AB110" s="1"/>
  <c r="AB48" i="9"/>
  <c r="AD111" i="12"/>
  <c r="AD110" s="1"/>
  <c r="AD48" i="9"/>
  <c r="AQ14" i="12"/>
  <c r="AI49"/>
  <c r="AI22" i="9"/>
  <c r="AQ49" i="12"/>
  <c r="AQ22" i="9"/>
  <c r="AJ49" i="12"/>
  <c r="AJ23" i="9"/>
  <c r="AN49" i="12"/>
  <c r="AN23" i="9"/>
  <c r="AG60" i="12"/>
  <c r="AO60"/>
  <c r="AH60"/>
  <c r="AH25" i="9"/>
  <c r="AP60" i="12"/>
  <c r="AP25" i="9"/>
  <c r="AH67" i="12"/>
  <c r="AH28" i="9"/>
  <c r="AJ81" i="12"/>
  <c r="AI81"/>
  <c r="AI30" i="9"/>
  <c r="AK81" i="12"/>
  <c r="AK30" i="9"/>
  <c r="AM81" i="12"/>
  <c r="AM30" i="9"/>
  <c r="AO81" i="12"/>
  <c r="AO30" i="9"/>
  <c r="AQ81" i="12"/>
  <c r="AQ30" i="9"/>
  <c r="AH86" i="12"/>
  <c r="AH32" i="9"/>
  <c r="AJ86" i="12"/>
  <c r="AJ32" i="9"/>
  <c r="AN86" i="12"/>
  <c r="AN32" i="9"/>
  <c r="AI92" i="12"/>
  <c r="AI91" s="1"/>
  <c r="AL92"/>
  <c r="AL91" s="1"/>
  <c r="AL38" i="9"/>
  <c r="AJ105" i="12"/>
  <c r="AJ104" s="1"/>
  <c r="AJ43" i="9"/>
  <c r="AN105" i="12"/>
  <c r="AN104" s="1"/>
  <c r="AN43" i="9"/>
  <c r="AG111" i="12"/>
  <c r="AG110" s="1"/>
  <c r="AG48" i="9"/>
  <c r="AK111" i="12"/>
  <c r="AK110" s="1"/>
  <c r="AK48" i="9"/>
  <c r="AM111" i="12"/>
  <c r="AM110" s="1"/>
  <c r="AM48" i="9"/>
  <c r="AO111" i="12"/>
  <c r="AO110" s="1"/>
  <c r="AO48" i="9"/>
  <c r="AQ111" i="12"/>
  <c r="AQ110" s="1"/>
  <c r="AQ48" i="9"/>
  <c r="U81" i="12"/>
  <c r="U13" s="1"/>
  <c r="U30" i="9"/>
  <c r="AG81" i="12"/>
  <c r="AG30" i="9"/>
  <c r="AH81" i="12"/>
  <c r="AH30" i="9"/>
  <c r="AO67" i="12"/>
  <c r="AO28" i="9"/>
  <c r="AL60" i="12"/>
  <c r="AL25" i="9"/>
  <c r="W14" i="12"/>
  <c r="AE105"/>
  <c r="AE104" s="1"/>
  <c r="T104" s="1"/>
  <c r="AE43" i="9"/>
  <c r="AK86" i="12"/>
  <c r="AI14"/>
  <c r="AC13"/>
  <c r="V92"/>
  <c r="V91" s="1"/>
  <c r="Z92"/>
  <c r="Z91" s="1"/>
  <c r="V86"/>
  <c r="AJ14"/>
  <c r="T30"/>
  <c r="T44"/>
  <c r="W49"/>
  <c r="AA49"/>
  <c r="AE49"/>
  <c r="T87"/>
  <c r="X92"/>
  <c r="X91" s="1"/>
  <c r="AG49"/>
  <c r="AO49"/>
  <c r="T15"/>
  <c r="Z14"/>
  <c r="AD14"/>
  <c r="Z86"/>
  <c r="Y86"/>
  <c r="AF99"/>
  <c r="AH92"/>
  <c r="AH91" s="1"/>
  <c r="AO14"/>
  <c r="AF44"/>
  <c r="AH49"/>
  <c r="AL49"/>
  <c r="AP49"/>
  <c r="AM67"/>
  <c r="AQ67"/>
  <c r="AF87"/>
  <c r="AK92"/>
  <c r="AK91" s="1"/>
  <c r="AO92"/>
  <c r="AO91" s="1"/>
  <c r="X14"/>
  <c r="Y14"/>
  <c r="V67"/>
  <c r="Z67"/>
  <c r="AD67"/>
  <c r="AH14"/>
  <c r="AL14"/>
  <c r="AP14"/>
  <c r="AP13" s="1"/>
  <c r="AJ67"/>
  <c r="AN67"/>
  <c r="AI86"/>
  <c r="AM86"/>
  <c r="AQ86"/>
  <c r="AF93"/>
  <c r="AF106"/>
  <c r="T106"/>
  <c r="AP92"/>
  <c r="AP91" s="1"/>
  <c r="T72"/>
  <c r="T68"/>
  <c r="T61"/>
  <c r="Y49"/>
  <c r="AM14"/>
  <c r="AF30"/>
  <c r="T23"/>
  <c r="AN14"/>
  <c r="AF15"/>
  <c r="AQ105"/>
  <c r="AB14"/>
  <c r="AB13" s="1"/>
  <c r="T82"/>
  <c r="T112"/>
  <c r="AF110"/>
  <c r="AF112"/>
  <c r="T110"/>
  <c r="T99"/>
  <c r="AF95"/>
  <c r="AD92"/>
  <c r="AD91" s="1"/>
  <c r="T93"/>
  <c r="AL86"/>
  <c r="V81"/>
  <c r="AF82"/>
  <c r="AF72"/>
  <c r="AF68"/>
  <c r="AK67"/>
  <c r="Z60"/>
  <c r="T60" s="1"/>
  <c r="AF61"/>
  <c r="T57"/>
  <c r="AK49"/>
  <c r="AF50"/>
  <c r="AK14"/>
  <c r="AF35"/>
  <c r="T35"/>
  <c r="X13"/>
  <c r="AF23"/>
  <c r="AF18"/>
  <c r="T18"/>
  <c r="AA14"/>
  <c r="AA13" s="1"/>
  <c r="AI67"/>
  <c r="AF89"/>
  <c r="AG14"/>
  <c r="AF57"/>
  <c r="AG92"/>
  <c r="V14"/>
  <c r="V49"/>
  <c r="T95"/>
  <c r="I57" i="7"/>
  <c r="I52"/>
  <c r="I48"/>
  <c r="AF225"/>
  <c r="T225"/>
  <c r="H225"/>
  <c r="T134"/>
  <c r="J132"/>
  <c r="AF134"/>
  <c r="H134"/>
  <c r="T111" i="12" l="1"/>
  <c r="AF111"/>
  <c r="AN13"/>
  <c r="Y13"/>
  <c r="AD13"/>
  <c r="T67"/>
  <c r="W13"/>
  <c r="T86"/>
  <c r="T43" i="9"/>
  <c r="AF60" i="12"/>
  <c r="AO13"/>
  <c r="T81"/>
  <c r="AF81"/>
  <c r="AH13"/>
  <c r="AL13"/>
  <c r="AI13"/>
  <c r="T105"/>
  <c r="AJ13"/>
  <c r="AQ13"/>
  <c r="I47" i="7"/>
  <c r="AF49" i="12"/>
  <c r="AF86"/>
  <c r="AM13"/>
  <c r="Z13"/>
  <c r="T49"/>
  <c r="AF105"/>
  <c r="AQ104"/>
  <c r="AF104" s="1"/>
  <c r="T91"/>
  <c r="T92"/>
  <c r="AK13"/>
  <c r="AF92"/>
  <c r="AG91"/>
  <c r="AF91" s="1"/>
  <c r="AG13"/>
  <c r="AF14"/>
  <c r="AF67"/>
  <c r="V13"/>
  <c r="T13" s="1"/>
  <c r="T14"/>
  <c r="AQ57" i="7"/>
  <c r="AP57"/>
  <c r="AO57"/>
  <c r="AN57"/>
  <c r="AM57"/>
  <c r="AL57"/>
  <c r="AK57"/>
  <c r="AJ57"/>
  <c r="AI57"/>
  <c r="AH57"/>
  <c r="AG57"/>
  <c r="AE57"/>
  <c r="AD57"/>
  <c r="AC57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AF58"/>
  <c r="T58"/>
  <c r="H58"/>
  <c r="AF48" i="9"/>
  <c r="AF43"/>
  <c r="AF38"/>
  <c r="AF36"/>
  <c r="AF33"/>
  <c r="AF32"/>
  <c r="AF30"/>
  <c r="AF28"/>
  <c r="AF27"/>
  <c r="AF25"/>
  <c r="AF23"/>
  <c r="AF22"/>
  <c r="AF20"/>
  <c r="AF19"/>
  <c r="AF18"/>
  <c r="AF17"/>
  <c r="AF16"/>
  <c r="AF15"/>
  <c r="T36"/>
  <c r="AQ47"/>
  <c r="AQ46" s="1"/>
  <c r="AI47"/>
  <c r="AI46" s="1"/>
  <c r="AQ31"/>
  <c r="AO31"/>
  <c r="AM31"/>
  <c r="AK31"/>
  <c r="AI31"/>
  <c r="AQ29"/>
  <c r="AO29"/>
  <c r="AN29"/>
  <c r="AM29"/>
  <c r="AK29"/>
  <c r="AJ29"/>
  <c r="AI29"/>
  <c r="AG29"/>
  <c r="AP29"/>
  <c r="AL29"/>
  <c r="AH29"/>
  <c r="AQ26"/>
  <c r="AM26"/>
  <c r="AI26"/>
  <c r="AQ24"/>
  <c r="AP24"/>
  <c r="AO24"/>
  <c r="AN24"/>
  <c r="AM24"/>
  <c r="AK24"/>
  <c r="AJ24"/>
  <c r="AI24"/>
  <c r="AL24"/>
  <c r="AG24"/>
  <c r="AD47"/>
  <c r="AD46" s="1"/>
  <c r="Z47"/>
  <c r="Z46" s="1"/>
  <c r="V47"/>
  <c r="V46" s="1"/>
  <c r="AC42"/>
  <c r="AC41" s="1"/>
  <c r="Y42"/>
  <c r="Y41" s="1"/>
  <c r="AC31"/>
  <c r="Z31"/>
  <c r="Y31"/>
  <c r="AE29"/>
  <c r="AD29"/>
  <c r="AC29"/>
  <c r="AB29"/>
  <c r="AA29"/>
  <c r="Z29"/>
  <c r="Y29"/>
  <c r="X29"/>
  <c r="W29"/>
  <c r="U29"/>
  <c r="AE24"/>
  <c r="AD24"/>
  <c r="AC24"/>
  <c r="AB24"/>
  <c r="AA24"/>
  <c r="Z24"/>
  <c r="Y24"/>
  <c r="X24"/>
  <c r="W24"/>
  <c r="V24"/>
  <c r="S112" i="12"/>
  <c r="S111" s="1"/>
  <c r="S110" s="1"/>
  <c r="R112"/>
  <c r="R111" s="1"/>
  <c r="R110" s="1"/>
  <c r="Q112"/>
  <c r="Q111" s="1"/>
  <c r="Q110" s="1"/>
  <c r="P112"/>
  <c r="P111" s="1"/>
  <c r="P110" s="1"/>
  <c r="O112"/>
  <c r="N112"/>
  <c r="N48" i="9" s="1"/>
  <c r="N47" s="1"/>
  <c r="N46" s="1"/>
  <c r="M112" i="12"/>
  <c r="M111" s="1"/>
  <c r="M110" s="1"/>
  <c r="L112"/>
  <c r="L111" s="1"/>
  <c r="L110" s="1"/>
  <c r="K112"/>
  <c r="K111" s="1"/>
  <c r="K110" s="1"/>
  <c r="J112"/>
  <c r="J111" s="1"/>
  <c r="J110" s="1"/>
  <c r="S106"/>
  <c r="S105" s="1"/>
  <c r="S104" s="1"/>
  <c r="R106"/>
  <c r="R105" s="1"/>
  <c r="R104" s="1"/>
  <c r="Q106"/>
  <c r="Q43" i="9" s="1"/>
  <c r="Q42" s="1"/>
  <c r="Q41" s="1"/>
  <c r="P106" i="12"/>
  <c r="P43" i="9" s="1"/>
  <c r="P42" s="1"/>
  <c r="P41" s="1"/>
  <c r="O106" i="12"/>
  <c r="O105" s="1"/>
  <c r="O104" s="1"/>
  <c r="N106"/>
  <c r="N105" s="1"/>
  <c r="N104" s="1"/>
  <c r="M106"/>
  <c r="M105" s="1"/>
  <c r="M104" s="1"/>
  <c r="L106"/>
  <c r="K106"/>
  <c r="K105" s="1"/>
  <c r="K104" s="1"/>
  <c r="J106"/>
  <c r="J105" s="1"/>
  <c r="J104" s="1"/>
  <c r="Q105"/>
  <c r="Q104" s="1"/>
  <c r="P105"/>
  <c r="P104" s="1"/>
  <c r="S99"/>
  <c r="R99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/>
  <c r="O93"/>
  <c r="O36" i="9" s="1"/>
  <c r="N93" i="12"/>
  <c r="N36" i="9" s="1"/>
  <c r="M93" i="12"/>
  <c r="L93"/>
  <c r="K93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/>
  <c r="M33" i="9" s="1"/>
  <c r="L89" i="12"/>
  <c r="L33" i="9" s="1"/>
  <c r="K89" i="12"/>
  <c r="K33" i="9" s="1"/>
  <c r="J89" i="12"/>
  <c r="J33" i="9" s="1"/>
  <c r="S87" i="12"/>
  <c r="R87"/>
  <c r="R32" i="9" s="1"/>
  <c r="Q87" i="12"/>
  <c r="Q32" i="9" s="1"/>
  <c r="P87" i="12"/>
  <c r="O87"/>
  <c r="O32" i="9" s="1"/>
  <c r="N87" i="12"/>
  <c r="N32" i="9" s="1"/>
  <c r="M87" i="12"/>
  <c r="M32" i="9" s="1"/>
  <c r="L87" i="12"/>
  <c r="K87"/>
  <c r="K32" i="9" s="1"/>
  <c r="J87" i="12"/>
  <c r="S82"/>
  <c r="R82"/>
  <c r="Q82"/>
  <c r="Q81" s="1"/>
  <c r="P82"/>
  <c r="P81" s="1"/>
  <c r="O82"/>
  <c r="N82"/>
  <c r="N30" i="9" s="1"/>
  <c r="N29" s="1"/>
  <c r="M82" i="12"/>
  <c r="M81" s="1"/>
  <c r="L82"/>
  <c r="L81" s="1"/>
  <c r="K82"/>
  <c r="J82"/>
  <c r="J30" i="9" s="1"/>
  <c r="J29" s="1"/>
  <c r="S72" i="12"/>
  <c r="S28" i="9" s="1"/>
  <c r="R72" i="12"/>
  <c r="R28" i="9" s="1"/>
  <c r="Q72" i="12"/>
  <c r="P72"/>
  <c r="O7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/>
  <c r="K27" i="9" s="1"/>
  <c r="J68" i="12"/>
  <c r="J27" i="9" s="1"/>
  <c r="S61" i="12"/>
  <c r="R61"/>
  <c r="Q61"/>
  <c r="Q25" i="9" s="1"/>
  <c r="Q24" s="1"/>
  <c r="P61" i="12"/>
  <c r="P60" s="1"/>
  <c r="O61"/>
  <c r="N61"/>
  <c r="N60" s="1"/>
  <c r="M61"/>
  <c r="M25" i="9" s="1"/>
  <c r="M24" s="1"/>
  <c r="L61" i="12"/>
  <c r="L25" i="9" s="1"/>
  <c r="L24" s="1"/>
  <c r="K61" i="12"/>
  <c r="J61"/>
  <c r="S57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/>
  <c r="Q50"/>
  <c r="Q22" i="9" s="1"/>
  <c r="P50" i="12"/>
  <c r="P22" i="9" s="1"/>
  <c r="O50" i="12"/>
  <c r="N50"/>
  <c r="M50"/>
  <c r="M22" i="9" s="1"/>
  <c r="L50" i="12"/>
  <c r="L22" i="9" s="1"/>
  <c r="K50" i="12"/>
  <c r="J50"/>
  <c r="S44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/>
  <c r="I111" s="1"/>
  <c r="I110" s="1"/>
  <c r="I106"/>
  <c r="I105" s="1"/>
  <c r="I104" s="1"/>
  <c r="I95"/>
  <c r="I37" i="9" s="1"/>
  <c r="I99" i="12"/>
  <c r="I38" i="9" s="1"/>
  <c r="I93" i="12"/>
  <c r="I36" i="9" s="1"/>
  <c r="I89" i="12"/>
  <c r="I87"/>
  <c r="I32" i="9" s="1"/>
  <c r="I82" i="12"/>
  <c r="I30" i="9" s="1"/>
  <c r="I29" s="1"/>
  <c r="I72" i="12"/>
  <c r="I28" i="9" s="1"/>
  <c r="I68" i="12"/>
  <c r="I27" i="9" s="1"/>
  <c r="I61" i="12"/>
  <c r="I25" i="9" s="1"/>
  <c r="I24" s="1"/>
  <c r="I57" i="12"/>
  <c r="I50"/>
  <c r="I44"/>
  <c r="I20" i="9" s="1"/>
  <c r="I35" i="12"/>
  <c r="I30"/>
  <c r="I18" i="9" s="1"/>
  <c r="I23" i="12"/>
  <c r="I17" i="9" s="1"/>
  <c r="I18" i="12"/>
  <c r="I16" i="9" s="1"/>
  <c r="I15" i="12"/>
  <c r="I15" i="9" s="1"/>
  <c r="H118" i="12"/>
  <c r="H117"/>
  <c r="H116"/>
  <c r="H115"/>
  <c r="H114"/>
  <c r="H113"/>
  <c r="H107"/>
  <c r="H101"/>
  <c r="H100"/>
  <c r="H98"/>
  <c r="H97"/>
  <c r="H96"/>
  <c r="H94"/>
  <c r="H90"/>
  <c r="H88"/>
  <c r="H85"/>
  <c r="H84"/>
  <c r="H83"/>
  <c r="H80"/>
  <c r="H79"/>
  <c r="H78"/>
  <c r="H77"/>
  <c r="H76"/>
  <c r="H75"/>
  <c r="H74"/>
  <c r="H73"/>
  <c r="H71"/>
  <c r="H70"/>
  <c r="H69"/>
  <c r="H66"/>
  <c r="H65"/>
  <c r="H64"/>
  <c r="H63"/>
  <c r="H62"/>
  <c r="H59"/>
  <c r="H58"/>
  <c r="H56"/>
  <c r="H55"/>
  <c r="H54"/>
  <c r="H53"/>
  <c r="H52"/>
  <c r="H51"/>
  <c r="H48"/>
  <c r="H47"/>
  <c r="H46"/>
  <c r="H45"/>
  <c r="H43"/>
  <c r="H42"/>
  <c r="H41"/>
  <c r="H40"/>
  <c r="H39"/>
  <c r="H38"/>
  <c r="H37"/>
  <c r="H36"/>
  <c r="H34"/>
  <c r="H33"/>
  <c r="H32"/>
  <c r="H31"/>
  <c r="H29"/>
  <c r="H28"/>
  <c r="H27"/>
  <c r="H26"/>
  <c r="H25"/>
  <c r="H24"/>
  <c r="H22"/>
  <c r="H21"/>
  <c r="H20"/>
  <c r="H19"/>
  <c r="H17"/>
  <c r="H16"/>
  <c r="T32" i="9"/>
  <c r="T20"/>
  <c r="B9" i="12"/>
  <c r="N81" l="1"/>
  <c r="AU60" i="7"/>
  <c r="AU36"/>
  <c r="AT60"/>
  <c r="AT36"/>
  <c r="AV60"/>
  <c r="AV36"/>
  <c r="AF13" i="12"/>
  <c r="J86"/>
  <c r="N111"/>
  <c r="N110" s="1"/>
  <c r="W26" i="9"/>
  <c r="AA26"/>
  <c r="AE26"/>
  <c r="I60" i="12"/>
  <c r="I81"/>
  <c r="Z21" i="9"/>
  <c r="AD21"/>
  <c r="AN21"/>
  <c r="AK35"/>
  <c r="AK34" s="1"/>
  <c r="AL21"/>
  <c r="J81" i="12"/>
  <c r="R86"/>
  <c r="AJ21" i="9"/>
  <c r="AK26"/>
  <c r="AO26"/>
  <c r="K26"/>
  <c r="M30"/>
  <c r="M29" s="1"/>
  <c r="Y21"/>
  <c r="V31"/>
  <c r="AD31"/>
  <c r="AB35"/>
  <c r="AB34" s="1"/>
  <c r="AI21"/>
  <c r="AM21"/>
  <c r="AQ21"/>
  <c r="Q30"/>
  <c r="Q29" s="1"/>
  <c r="O49" i="12"/>
  <c r="H82"/>
  <c r="V21" i="9"/>
  <c r="W31"/>
  <c r="AA31"/>
  <c r="AE31"/>
  <c r="AO14"/>
  <c r="P14"/>
  <c r="L21"/>
  <c r="R26"/>
  <c r="M31"/>
  <c r="N25"/>
  <c r="N24" s="1"/>
  <c r="Q31"/>
  <c r="R31"/>
  <c r="P92" i="12"/>
  <c r="P91" s="1"/>
  <c r="I86"/>
  <c r="L30" i="9"/>
  <c r="L29" s="1"/>
  <c r="S26"/>
  <c r="O26"/>
  <c r="N26"/>
  <c r="P25"/>
  <c r="P24" s="1"/>
  <c r="Q60" i="12"/>
  <c r="M60"/>
  <c r="L60"/>
  <c r="M21" i="9"/>
  <c r="Q21"/>
  <c r="O22"/>
  <c r="O21" s="1"/>
  <c r="AJ14"/>
  <c r="AN14"/>
  <c r="Q14"/>
  <c r="M14"/>
  <c r="L14"/>
  <c r="K14"/>
  <c r="AE35"/>
  <c r="AE34" s="1"/>
  <c r="K92" i="12"/>
  <c r="K91" s="1"/>
  <c r="H16" i="9"/>
  <c r="I23"/>
  <c r="H23" s="1"/>
  <c r="H57" i="12"/>
  <c r="P28" i="9"/>
  <c r="P26" s="1"/>
  <c r="P67" i="12"/>
  <c r="L92"/>
  <c r="L91" s="1"/>
  <c r="L36" i="9"/>
  <c r="L35" s="1"/>
  <c r="L34" s="1"/>
  <c r="N92" i="12"/>
  <c r="N91" s="1"/>
  <c r="N37" i="9"/>
  <c r="H37" s="1"/>
  <c r="P36"/>
  <c r="P35" s="1"/>
  <c r="P34" s="1"/>
  <c r="K43"/>
  <c r="K42" s="1"/>
  <c r="K41" s="1"/>
  <c r="H87" i="12"/>
  <c r="H35"/>
  <c r="Q67"/>
  <c r="Q28" i="9"/>
  <c r="Q26" s="1"/>
  <c r="M92" i="12"/>
  <c r="M91" s="1"/>
  <c r="M36" i="9"/>
  <c r="Q92" i="12"/>
  <c r="Q91" s="1"/>
  <c r="Q36" i="9"/>
  <c r="Q35" s="1"/>
  <c r="Q34" s="1"/>
  <c r="L105" i="12"/>
  <c r="L104" s="1"/>
  <c r="H104" s="1"/>
  <c r="L43" i="9"/>
  <c r="L42" s="1"/>
  <c r="L41" s="1"/>
  <c r="I26"/>
  <c r="O14"/>
  <c r="M26"/>
  <c r="J32"/>
  <c r="J31" s="1"/>
  <c r="J49" i="12"/>
  <c r="J22" i="9"/>
  <c r="J21" s="1"/>
  <c r="N22"/>
  <c r="N21" s="1"/>
  <c r="N49" i="12"/>
  <c r="R49"/>
  <c r="R22" i="9"/>
  <c r="R21" s="1"/>
  <c r="J60" i="12"/>
  <c r="J25" i="9"/>
  <c r="J24" s="1"/>
  <c r="R60" i="12"/>
  <c r="R25" i="9"/>
  <c r="R24" s="1"/>
  <c r="R30"/>
  <c r="R29" s="1"/>
  <c r="R81" i="12"/>
  <c r="O86"/>
  <c r="I33" i="9"/>
  <c r="I31" s="1"/>
  <c r="S14"/>
  <c r="K31"/>
  <c r="K49" i="12"/>
  <c r="K22" i="9"/>
  <c r="K21" s="1"/>
  <c r="S49" i="12"/>
  <c r="S22" i="9"/>
  <c r="S21" s="1"/>
  <c r="K60" i="12"/>
  <c r="K25" i="9"/>
  <c r="K24" s="1"/>
  <c r="O60" i="12"/>
  <c r="O25" i="9"/>
  <c r="O24" s="1"/>
  <c r="S60" i="12"/>
  <c r="S25" i="9"/>
  <c r="S24" s="1"/>
  <c r="K81" i="12"/>
  <c r="K30" i="9"/>
  <c r="K29" s="1"/>
  <c r="O30"/>
  <c r="O29" s="1"/>
  <c r="O81" i="12"/>
  <c r="S81"/>
  <c r="S30" i="9"/>
  <c r="S29" s="1"/>
  <c r="O35"/>
  <c r="O34" s="1"/>
  <c r="O48"/>
  <c r="O47" s="1"/>
  <c r="O46" s="1"/>
  <c r="O111" i="12"/>
  <c r="O110" s="1"/>
  <c r="AF29" i="9"/>
  <c r="I19"/>
  <c r="I14" s="1"/>
  <c r="O31"/>
  <c r="P21"/>
  <c r="H15" i="12"/>
  <c r="J15" i="9"/>
  <c r="H15" s="1"/>
  <c r="N14"/>
  <c r="R14"/>
  <c r="H17"/>
  <c r="H18"/>
  <c r="L67" i="12"/>
  <c r="K86"/>
  <c r="S86"/>
  <c r="J35" i="9"/>
  <c r="J34" s="1"/>
  <c r="R35"/>
  <c r="R34" s="1"/>
  <c r="AA21"/>
  <c r="AE21"/>
  <c r="I49" i="12"/>
  <c r="I22" i="9"/>
  <c r="I67" i="12"/>
  <c r="M67"/>
  <c r="L86"/>
  <c r="L32" i="9"/>
  <c r="L31" s="1"/>
  <c r="P86" i="12"/>
  <c r="P32" i="9"/>
  <c r="P31" s="1"/>
  <c r="N86" i="12"/>
  <c r="N33" i="9"/>
  <c r="N31" s="1"/>
  <c r="K35"/>
  <c r="K34" s="1"/>
  <c r="S92" i="12"/>
  <c r="S91" s="1"/>
  <c r="Z26" i="9"/>
  <c r="L27"/>
  <c r="L26" s="1"/>
  <c r="P30"/>
  <c r="P29" s="1"/>
  <c r="S32"/>
  <c r="S31" s="1"/>
  <c r="AH47"/>
  <c r="AH46" s="1"/>
  <c r="AL47"/>
  <c r="AL46" s="1"/>
  <c r="AP47"/>
  <c r="AP46" s="1"/>
  <c r="AJ47"/>
  <c r="AJ46" s="1"/>
  <c r="AN47"/>
  <c r="AN46" s="1"/>
  <c r="AK47"/>
  <c r="AK46" s="1"/>
  <c r="AO47"/>
  <c r="AO46" s="1"/>
  <c r="AM47"/>
  <c r="AM46" s="1"/>
  <c r="L48"/>
  <c r="L47" s="1"/>
  <c r="L46" s="1"/>
  <c r="P48"/>
  <c r="P47" s="1"/>
  <c r="P46" s="1"/>
  <c r="M48"/>
  <c r="M47" s="1"/>
  <c r="M46" s="1"/>
  <c r="Q48"/>
  <c r="Q47" s="1"/>
  <c r="Q46" s="1"/>
  <c r="I48"/>
  <c r="I47" s="1"/>
  <c r="I46" s="1"/>
  <c r="J48"/>
  <c r="J47" s="1"/>
  <c r="J46" s="1"/>
  <c r="R48"/>
  <c r="R47" s="1"/>
  <c r="R46" s="1"/>
  <c r="K48"/>
  <c r="K47" s="1"/>
  <c r="K46" s="1"/>
  <c r="S48"/>
  <c r="S47" s="1"/>
  <c r="S46" s="1"/>
  <c r="AA35"/>
  <c r="AA34" s="1"/>
  <c r="S38"/>
  <c r="S35" s="1"/>
  <c r="S34" s="1"/>
  <c r="R92" i="12"/>
  <c r="R91" s="1"/>
  <c r="J92"/>
  <c r="J91" s="1"/>
  <c r="I92"/>
  <c r="I91" s="1"/>
  <c r="I35" i="9"/>
  <c r="I34" s="1"/>
  <c r="S43"/>
  <c r="S42" s="1"/>
  <c r="S41" s="1"/>
  <c r="R43"/>
  <c r="R42" s="1"/>
  <c r="R41" s="1"/>
  <c r="O43"/>
  <c r="O42" s="1"/>
  <c r="O41" s="1"/>
  <c r="N43"/>
  <c r="N42" s="1"/>
  <c r="N41" s="1"/>
  <c r="M43"/>
  <c r="M42" s="1"/>
  <c r="M41" s="1"/>
  <c r="J43"/>
  <c r="J42" s="1"/>
  <c r="J41" s="1"/>
  <c r="I43"/>
  <c r="AF57" i="7"/>
  <c r="T57"/>
  <c r="H57"/>
  <c r="AI42" i="9"/>
  <c r="AI41" s="1"/>
  <c r="AM42"/>
  <c r="AM41" s="1"/>
  <c r="AQ42"/>
  <c r="AQ41" s="1"/>
  <c r="AK42"/>
  <c r="AK41" s="1"/>
  <c r="AO42"/>
  <c r="AO41" s="1"/>
  <c r="AH42"/>
  <c r="AL42"/>
  <c r="AL41" s="1"/>
  <c r="AP42"/>
  <c r="AP41" s="1"/>
  <c r="AJ42"/>
  <c r="AJ41" s="1"/>
  <c r="AN42"/>
  <c r="AN41" s="1"/>
  <c r="AO35"/>
  <c r="AO34" s="1"/>
  <c r="AJ31"/>
  <c r="AN31"/>
  <c r="AG31"/>
  <c r="AH31"/>
  <c r="AL31"/>
  <c r="AP31"/>
  <c r="AG26"/>
  <c r="AJ26"/>
  <c r="AN26"/>
  <c r="AH26"/>
  <c r="AL26"/>
  <c r="AP26"/>
  <c r="AH24"/>
  <c r="AF24" s="1"/>
  <c r="AP21"/>
  <c r="AK21"/>
  <c r="AO21"/>
  <c r="AH21"/>
  <c r="AG14"/>
  <c r="AK14"/>
  <c r="AH14"/>
  <c r="AL14"/>
  <c r="AP14"/>
  <c r="AI14"/>
  <c r="AM14"/>
  <c r="AQ14"/>
  <c r="U47"/>
  <c r="U46" s="1"/>
  <c r="Y47"/>
  <c r="Y46" s="1"/>
  <c r="AC47"/>
  <c r="AC46" s="1"/>
  <c r="W47"/>
  <c r="W46" s="1"/>
  <c r="AA47"/>
  <c r="AA46" s="1"/>
  <c r="AE47"/>
  <c r="AE46" s="1"/>
  <c r="AB47"/>
  <c r="AB46" s="1"/>
  <c r="V42"/>
  <c r="V41" s="1"/>
  <c r="Z42"/>
  <c r="Z41" s="1"/>
  <c r="AD42"/>
  <c r="AD41" s="1"/>
  <c r="W42"/>
  <c r="W41" s="1"/>
  <c r="AA42"/>
  <c r="AA41" s="1"/>
  <c r="AE42"/>
  <c r="AE41" s="1"/>
  <c r="X42"/>
  <c r="X41" s="1"/>
  <c r="AB42"/>
  <c r="AB41" s="1"/>
  <c r="U42"/>
  <c r="U41" s="1"/>
  <c r="X35"/>
  <c r="X34" s="1"/>
  <c r="X31"/>
  <c r="AB31"/>
  <c r="V26"/>
  <c r="AD26"/>
  <c r="AB26"/>
  <c r="U26"/>
  <c r="Y26"/>
  <c r="AC26"/>
  <c r="U24"/>
  <c r="T24" s="1"/>
  <c r="AC21"/>
  <c r="X21"/>
  <c r="AB21"/>
  <c r="U21"/>
  <c r="AE14"/>
  <c r="Z14"/>
  <c r="AA14"/>
  <c r="W14"/>
  <c r="X14"/>
  <c r="AB14"/>
  <c r="V14"/>
  <c r="U14"/>
  <c r="H20"/>
  <c r="J26"/>
  <c r="AG21"/>
  <c r="W21"/>
  <c r="X26"/>
  <c r="U35"/>
  <c r="U34" s="1"/>
  <c r="H18" i="12"/>
  <c r="J14"/>
  <c r="N14"/>
  <c r="R14"/>
  <c r="K14"/>
  <c r="O14"/>
  <c r="S14"/>
  <c r="H23"/>
  <c r="L14"/>
  <c r="M14"/>
  <c r="P14"/>
  <c r="Q14"/>
  <c r="H44"/>
  <c r="L49"/>
  <c r="P49"/>
  <c r="M49"/>
  <c r="Q49"/>
  <c r="H61"/>
  <c r="N67"/>
  <c r="R67"/>
  <c r="K67"/>
  <c r="O67"/>
  <c r="S67"/>
  <c r="M86"/>
  <c r="Q86"/>
  <c r="O92"/>
  <c r="O91" s="1"/>
  <c r="H106"/>
  <c r="H95"/>
  <c r="H89"/>
  <c r="H72"/>
  <c r="H93"/>
  <c r="H68"/>
  <c r="J67"/>
  <c r="H99"/>
  <c r="H112"/>
  <c r="H30"/>
  <c r="H50"/>
  <c r="I14"/>
  <c r="T33" i="9"/>
  <c r="T38"/>
  <c r="AK13" l="1"/>
  <c r="AK9" s="1"/>
  <c r="AA13"/>
  <c r="AA9" s="1"/>
  <c r="H110" i="12"/>
  <c r="AM13" i="9"/>
  <c r="N35"/>
  <c r="N34" s="1"/>
  <c r="H105" i="12"/>
  <c r="AQ13" i="9"/>
  <c r="AO13"/>
  <c r="AO9" s="1"/>
  <c r="AI13"/>
  <c r="H19"/>
  <c r="H36"/>
  <c r="H31"/>
  <c r="H86" i="12"/>
  <c r="R13" i="9"/>
  <c r="R9" s="1"/>
  <c r="H81" i="12"/>
  <c r="H29" i="9"/>
  <c r="H28"/>
  <c r="L13"/>
  <c r="L9" s="1"/>
  <c r="Q13"/>
  <c r="Q9" s="1"/>
  <c r="H60" i="12"/>
  <c r="H25" i="9"/>
  <c r="M13"/>
  <c r="O13"/>
  <c r="O9" s="1"/>
  <c r="K13" i="12"/>
  <c r="K9" s="1"/>
  <c r="L13"/>
  <c r="L9" s="1"/>
  <c r="L8" s="1"/>
  <c r="AJ13" i="9"/>
  <c r="AN13"/>
  <c r="K13"/>
  <c r="K9" s="1"/>
  <c r="Q13" i="12"/>
  <c r="Q9" s="1"/>
  <c r="J14" i="9"/>
  <c r="H14" s="1"/>
  <c r="AM35"/>
  <c r="AM34" s="1"/>
  <c r="H91" i="12"/>
  <c r="P13" i="9"/>
  <c r="P9" s="1"/>
  <c r="H26"/>
  <c r="R13" i="12"/>
  <c r="R9" s="1"/>
  <c r="H30" i="9"/>
  <c r="I21"/>
  <c r="H21" s="1"/>
  <c r="H22"/>
  <c r="N13"/>
  <c r="S13"/>
  <c r="S9" s="1"/>
  <c r="H111" i="12"/>
  <c r="S13"/>
  <c r="S9" s="1"/>
  <c r="H67"/>
  <c r="H49"/>
  <c r="Z13" i="9"/>
  <c r="H33"/>
  <c r="H24"/>
  <c r="M35"/>
  <c r="M34" s="1"/>
  <c r="I13" i="12"/>
  <c r="I9" s="1"/>
  <c r="M13"/>
  <c r="M9" s="1"/>
  <c r="H32" i="9"/>
  <c r="AE13"/>
  <c r="AE9" s="1"/>
  <c r="V29"/>
  <c r="T29" s="1"/>
  <c r="H27"/>
  <c r="H46"/>
  <c r="H48"/>
  <c r="AG47"/>
  <c r="H47"/>
  <c r="AQ35"/>
  <c r="AQ34" s="1"/>
  <c r="AI35"/>
  <c r="AI34" s="1"/>
  <c r="H38"/>
  <c r="H92" i="12"/>
  <c r="T42" i="9"/>
  <c r="T41"/>
  <c r="H43"/>
  <c r="I42"/>
  <c r="AH41"/>
  <c r="AG42"/>
  <c r="AG41" s="1"/>
  <c r="AP35"/>
  <c r="AP34" s="1"/>
  <c r="AL35"/>
  <c r="AL34" s="1"/>
  <c r="AG35"/>
  <c r="AH35"/>
  <c r="AH34" s="1"/>
  <c r="AN35"/>
  <c r="AN34" s="1"/>
  <c r="AJ35"/>
  <c r="AJ34" s="1"/>
  <c r="AF31"/>
  <c r="AL13"/>
  <c r="AF26"/>
  <c r="AP13"/>
  <c r="AH13"/>
  <c r="AF21"/>
  <c r="AG13"/>
  <c r="AH9" i="12"/>
  <c r="AF14" i="9"/>
  <c r="AM9" i="12"/>
  <c r="AI9"/>
  <c r="AQ9"/>
  <c r="X47" i="9"/>
  <c r="AD35"/>
  <c r="AD34" s="1"/>
  <c r="AC35"/>
  <c r="AC34" s="1"/>
  <c r="Z35"/>
  <c r="Z34" s="1"/>
  <c r="Y35"/>
  <c r="Y34" s="1"/>
  <c r="V35"/>
  <c r="W35"/>
  <c r="W34" s="1"/>
  <c r="AB13"/>
  <c r="AB9" s="1"/>
  <c r="U31"/>
  <c r="T31" s="1"/>
  <c r="T26"/>
  <c r="W13"/>
  <c r="T21"/>
  <c r="X13"/>
  <c r="V9" i="12"/>
  <c r="AD14" i="9"/>
  <c r="AD13" s="1"/>
  <c r="AC14"/>
  <c r="AC13" s="1"/>
  <c r="Y14"/>
  <c r="Y13" s="1"/>
  <c r="J13" i="12"/>
  <c r="J9" s="1"/>
  <c r="O13"/>
  <c r="O9" s="1"/>
  <c r="P13"/>
  <c r="P9" s="1"/>
  <c r="N13"/>
  <c r="N9" s="1"/>
  <c r="H14"/>
  <c r="AM291" i="7"/>
  <c r="AM290" s="1"/>
  <c r="AM288"/>
  <c r="AM283"/>
  <c r="AM279"/>
  <c r="AM268"/>
  <c r="AM267" s="1"/>
  <c r="AM265"/>
  <c r="AM260"/>
  <c r="AM256"/>
  <c r="AM247"/>
  <c r="AM246" s="1"/>
  <c r="AM245" s="1"/>
  <c r="AM244" s="1"/>
  <c r="AM240"/>
  <c r="AM239" s="1"/>
  <c r="AM238" s="1"/>
  <c r="AM234"/>
  <c r="AM233" s="1"/>
  <c r="AM230"/>
  <c r="AM229" s="1"/>
  <c r="AM180"/>
  <c r="AM176"/>
  <c r="AM167"/>
  <c r="AM166" s="1"/>
  <c r="AM165" s="1"/>
  <c r="AM161"/>
  <c r="AM160" s="1"/>
  <c r="AM155"/>
  <c r="AM154" s="1"/>
  <c r="AM147"/>
  <c r="AM143"/>
  <c r="AM136"/>
  <c r="AM132"/>
  <c r="AM129"/>
  <c r="AM123"/>
  <c r="AM77"/>
  <c r="AM73"/>
  <c r="AM66"/>
  <c r="AM60"/>
  <c r="AM52"/>
  <c r="AM48"/>
  <c r="AA247"/>
  <c r="AA246" s="1"/>
  <c r="AA245" s="1"/>
  <c r="AA244" s="1"/>
  <c r="AA240"/>
  <c r="AA239" s="1"/>
  <c r="AA238" s="1"/>
  <c r="AA234"/>
  <c r="AA233" s="1"/>
  <c r="AA230"/>
  <c r="AA229" s="1"/>
  <c r="AA180"/>
  <c r="AA176"/>
  <c r="AA167"/>
  <c r="AA166" s="1"/>
  <c r="AA165" s="1"/>
  <c r="AA161"/>
  <c r="AA160" s="1"/>
  <c r="AA155"/>
  <c r="AA154" s="1"/>
  <c r="AA147"/>
  <c r="AA143"/>
  <c r="AA136"/>
  <c r="AA132"/>
  <c r="AA129"/>
  <c r="AA123"/>
  <c r="AA77"/>
  <c r="AA73"/>
  <c r="AA66"/>
  <c r="AA60"/>
  <c r="AA52"/>
  <c r="AA48"/>
  <c r="O291"/>
  <c r="O290" s="1"/>
  <c r="O288"/>
  <c r="O283"/>
  <c r="O279"/>
  <c r="O268"/>
  <c r="O267" s="1"/>
  <c r="O265"/>
  <c r="O260"/>
  <c r="O256"/>
  <c r="O247"/>
  <c r="O246" s="1"/>
  <c r="O245" s="1"/>
  <c r="O244" s="1"/>
  <c r="O240"/>
  <c r="O239" s="1"/>
  <c r="O238" s="1"/>
  <c r="O234"/>
  <c r="O233" s="1"/>
  <c r="O230"/>
  <c r="O229" s="1"/>
  <c r="O180"/>
  <c r="O176"/>
  <c r="O167"/>
  <c r="O166" s="1"/>
  <c r="O165" s="1"/>
  <c r="O161"/>
  <c r="O160" s="1"/>
  <c r="O155"/>
  <c r="O154" s="1"/>
  <c r="O147"/>
  <c r="O143"/>
  <c r="O136"/>
  <c r="O132"/>
  <c r="O129"/>
  <c r="O123"/>
  <c r="O77"/>
  <c r="O73"/>
  <c r="O66"/>
  <c r="O60"/>
  <c r="O52"/>
  <c r="O48"/>
  <c r="AM72" l="1"/>
  <c r="AM71" s="1"/>
  <c r="N9" i="9"/>
  <c r="O175" i="7"/>
  <c r="O174" s="1"/>
  <c r="AM9" i="9"/>
  <c r="AL9" i="12"/>
  <c r="H34" i="9"/>
  <c r="AB9" i="12"/>
  <c r="U13" i="9"/>
  <c r="U9" s="1"/>
  <c r="AE9" i="12"/>
  <c r="AK9"/>
  <c r="AA9"/>
  <c r="AQ9" i="9"/>
  <c r="AN9" i="12"/>
  <c r="AD9"/>
  <c r="AI9" i="9"/>
  <c r="AJ9" i="12"/>
  <c r="W9"/>
  <c r="V13" i="9"/>
  <c r="AJ9"/>
  <c r="AP9" i="12"/>
  <c r="H35" i="9"/>
  <c r="M9"/>
  <c r="I8" i="12"/>
  <c r="AN9" i="9"/>
  <c r="J13"/>
  <c r="J9" s="1"/>
  <c r="U9" i="12"/>
  <c r="Z9" i="9"/>
  <c r="AO9" i="12"/>
  <c r="AC9"/>
  <c r="Z9"/>
  <c r="Y9"/>
  <c r="Y9" i="9"/>
  <c r="I13"/>
  <c r="AF47"/>
  <c r="AG46"/>
  <c r="AF46" s="1"/>
  <c r="X9" i="12"/>
  <c r="AG9"/>
  <c r="AF41" i="9"/>
  <c r="M8" i="12"/>
  <c r="I41" i="9"/>
  <c r="H41" s="1"/>
  <c r="H42"/>
  <c r="AM47" i="7"/>
  <c r="AM131"/>
  <c r="AA142"/>
  <c r="AA141" s="1"/>
  <c r="AA72"/>
  <c r="AA71" s="1"/>
  <c r="AA175"/>
  <c r="AA174" s="1"/>
  <c r="O59"/>
  <c r="O142"/>
  <c r="O141" s="1"/>
  <c r="O131"/>
  <c r="O278"/>
  <c r="AA47"/>
  <c r="AM175"/>
  <c r="AM174" s="1"/>
  <c r="O47"/>
  <c r="O72"/>
  <c r="O71" s="1"/>
  <c r="AM59"/>
  <c r="AM46" s="1"/>
  <c r="AM16" s="1"/>
  <c r="AM122"/>
  <c r="AA153"/>
  <c r="AA131"/>
  <c r="AM142"/>
  <c r="AM141" s="1"/>
  <c r="AF42" i="9"/>
  <c r="AH9"/>
  <c r="AP9"/>
  <c r="AG34"/>
  <c r="AF34" s="1"/>
  <c r="AF35"/>
  <c r="AL9"/>
  <c r="AF13"/>
  <c r="X46"/>
  <c r="T46" s="1"/>
  <c r="T47"/>
  <c r="AD9"/>
  <c r="W9"/>
  <c r="T35"/>
  <c r="V34"/>
  <c r="T34" s="1"/>
  <c r="AC9"/>
  <c r="T14"/>
  <c r="H9" i="12"/>
  <c r="H13"/>
  <c r="J8"/>
  <c r="AA122" i="7"/>
  <c r="AM228"/>
  <c r="AM207" s="1"/>
  <c r="AM153"/>
  <c r="O122"/>
  <c r="AA59"/>
  <c r="AM255"/>
  <c r="AM254" s="1"/>
  <c r="AM253" s="1"/>
  <c r="AM278"/>
  <c r="AM277" s="1"/>
  <c r="AM276" s="1"/>
  <c r="O153"/>
  <c r="AA228"/>
  <c r="AA207" s="1"/>
  <c r="O228"/>
  <c r="O207" s="1"/>
  <c r="O255"/>
  <c r="O254" s="1"/>
  <c r="O253" s="1"/>
  <c r="O277"/>
  <c r="O276" s="1"/>
  <c r="AQ73"/>
  <c r="AP73"/>
  <c r="AO73"/>
  <c r="AN73"/>
  <c r="AL73"/>
  <c r="AK73"/>
  <c r="AJ73"/>
  <c r="AI73"/>
  <c r="AH73"/>
  <c r="AG73"/>
  <c r="AE73"/>
  <c r="AD73"/>
  <c r="AC73"/>
  <c r="AB73"/>
  <c r="Z73"/>
  <c r="Y73"/>
  <c r="X73"/>
  <c r="W73"/>
  <c r="V73"/>
  <c r="U73"/>
  <c r="S73"/>
  <c r="R73"/>
  <c r="Q73"/>
  <c r="P73"/>
  <c r="N73"/>
  <c r="M73"/>
  <c r="L73"/>
  <c r="K73"/>
  <c r="J73"/>
  <c r="I77"/>
  <c r="I73"/>
  <c r="AF81"/>
  <c r="T81"/>
  <c r="H81"/>
  <c r="AF80"/>
  <c r="T80"/>
  <c r="H80"/>
  <c r="AF79"/>
  <c r="T79"/>
  <c r="H79"/>
  <c r="AF78"/>
  <c r="T78"/>
  <c r="H78"/>
  <c r="AQ77"/>
  <c r="AP77"/>
  <c r="AO77"/>
  <c r="AN77"/>
  <c r="AL77"/>
  <c r="AK77"/>
  <c r="AJ77"/>
  <c r="AI77"/>
  <c r="AH77"/>
  <c r="AG77"/>
  <c r="AE77"/>
  <c r="AD77"/>
  <c r="AC77"/>
  <c r="AB77"/>
  <c r="Z77"/>
  <c r="Y77"/>
  <c r="X77"/>
  <c r="W77"/>
  <c r="V77"/>
  <c r="U77"/>
  <c r="S77"/>
  <c r="R77"/>
  <c r="Q77"/>
  <c r="P77"/>
  <c r="N77"/>
  <c r="M77"/>
  <c r="L77"/>
  <c r="K77"/>
  <c r="J77"/>
  <c r="AF76"/>
  <c r="T76"/>
  <c r="H76"/>
  <c r="AF75"/>
  <c r="T75"/>
  <c r="H75"/>
  <c r="AF74"/>
  <c r="H74"/>
  <c r="AH247"/>
  <c r="AH246" s="1"/>
  <c r="AH245" s="1"/>
  <c r="AH244" s="1"/>
  <c r="AH240"/>
  <c r="AH239" s="1"/>
  <c r="AH238" s="1"/>
  <c r="AH234"/>
  <c r="AH233" s="1"/>
  <c r="AH230"/>
  <c r="AH229" s="1"/>
  <c r="AH180"/>
  <c r="AH176"/>
  <c r="AH167"/>
  <c r="AH166" s="1"/>
  <c r="AH165" s="1"/>
  <c r="AH161"/>
  <c r="AH160" s="1"/>
  <c r="AH155"/>
  <c r="AH154" s="1"/>
  <c r="AH147"/>
  <c r="AH143"/>
  <c r="AH136"/>
  <c r="AH132"/>
  <c r="AH129"/>
  <c r="AH123"/>
  <c r="AH66"/>
  <c r="AH60"/>
  <c r="AH52"/>
  <c r="AH48"/>
  <c r="J291"/>
  <c r="J290" s="1"/>
  <c r="J288"/>
  <c r="J283"/>
  <c r="J279"/>
  <c r="J268"/>
  <c r="J267" s="1"/>
  <c r="J265"/>
  <c r="J260"/>
  <c r="J256"/>
  <c r="J247"/>
  <c r="J246" s="1"/>
  <c r="J245" s="1"/>
  <c r="J244" s="1"/>
  <c r="J240"/>
  <c r="J239" s="1"/>
  <c r="J238" s="1"/>
  <c r="J234"/>
  <c r="J233" s="1"/>
  <c r="J230"/>
  <c r="J229" s="1"/>
  <c r="J180"/>
  <c r="J176"/>
  <c r="J167"/>
  <c r="J166" s="1"/>
  <c r="J165" s="1"/>
  <c r="J161"/>
  <c r="J160" s="1"/>
  <c r="J155"/>
  <c r="J154" s="1"/>
  <c r="J147"/>
  <c r="J143"/>
  <c r="J136"/>
  <c r="J129"/>
  <c r="J123"/>
  <c r="J66"/>
  <c r="J60"/>
  <c r="J52"/>
  <c r="J48"/>
  <c r="V247"/>
  <c r="V246" s="1"/>
  <c r="V245" s="1"/>
  <c r="V244" s="1"/>
  <c r="V240"/>
  <c r="V239" s="1"/>
  <c r="V238" s="1"/>
  <c r="V234"/>
  <c r="V233" s="1"/>
  <c r="V230"/>
  <c r="V229" s="1"/>
  <c r="V180"/>
  <c r="V176"/>
  <c r="V167"/>
  <c r="V166" s="1"/>
  <c r="V165" s="1"/>
  <c r="V161"/>
  <c r="V160" s="1"/>
  <c r="V155"/>
  <c r="V154" s="1"/>
  <c r="V147"/>
  <c r="V143"/>
  <c r="V136"/>
  <c r="V132"/>
  <c r="V131" s="1"/>
  <c r="V129"/>
  <c r="V123"/>
  <c r="V66"/>
  <c r="V60"/>
  <c r="V52"/>
  <c r="V48"/>
  <c r="AH175" l="1"/>
  <c r="AH174" s="1"/>
  <c r="AA121"/>
  <c r="AA120" s="1"/>
  <c r="T13" i="9"/>
  <c r="Y8" i="12"/>
  <c r="O46" i="7"/>
  <c r="O16" s="1"/>
  <c r="AA46"/>
  <c r="AA16" s="1"/>
  <c r="AM121"/>
  <c r="AM120" s="1"/>
  <c r="J72"/>
  <c r="J71" s="1"/>
  <c r="AH72"/>
  <c r="AH71" s="1"/>
  <c r="AL72"/>
  <c r="AL71" s="1"/>
  <c r="AQ72"/>
  <c r="AQ71" s="1"/>
  <c r="O121"/>
  <c r="O120" s="1"/>
  <c r="V47"/>
  <c r="V142"/>
  <c r="V141" s="1"/>
  <c r="J47"/>
  <c r="AN72"/>
  <c r="AN71" s="1"/>
  <c r="AH47"/>
  <c r="Q72"/>
  <c r="Q71" s="1"/>
  <c r="I72"/>
  <c r="I71" s="1"/>
  <c r="AG72"/>
  <c r="AG71" s="1"/>
  <c r="AK72"/>
  <c r="AK71" s="1"/>
  <c r="AP72"/>
  <c r="AP71" s="1"/>
  <c r="AI72"/>
  <c r="AI71" s="1"/>
  <c r="AK8" i="12"/>
  <c r="AH8"/>
  <c r="AG9" i="9"/>
  <c r="AJ8" i="12"/>
  <c r="X8"/>
  <c r="V8"/>
  <c r="T9"/>
  <c r="X9" i="9"/>
  <c r="U8" i="12"/>
  <c r="V9" i="9"/>
  <c r="AF9" i="12"/>
  <c r="AG8"/>
  <c r="AB72" i="7"/>
  <c r="AB71" s="1"/>
  <c r="N72"/>
  <c r="N71" s="1"/>
  <c r="S72"/>
  <c r="S71" s="1"/>
  <c r="AC72"/>
  <c r="AC71" s="1"/>
  <c r="K72"/>
  <c r="K71" s="1"/>
  <c r="AJ72"/>
  <c r="AJ71" s="1"/>
  <c r="AO72"/>
  <c r="AO71" s="1"/>
  <c r="T77"/>
  <c r="W72"/>
  <c r="W71" s="1"/>
  <c r="X72"/>
  <c r="X71" s="1"/>
  <c r="P72"/>
  <c r="P71" s="1"/>
  <c r="U72"/>
  <c r="U71" s="1"/>
  <c r="Y72"/>
  <c r="Y71" s="1"/>
  <c r="AD72"/>
  <c r="AD71" s="1"/>
  <c r="L72"/>
  <c r="L71" s="1"/>
  <c r="V72"/>
  <c r="V71" s="1"/>
  <c r="Z72"/>
  <c r="Z71" s="1"/>
  <c r="AE72"/>
  <c r="AE71" s="1"/>
  <c r="M72"/>
  <c r="M71" s="1"/>
  <c r="R72"/>
  <c r="R71" s="1"/>
  <c r="H77"/>
  <c r="J255"/>
  <c r="J254" s="1"/>
  <c r="J253" s="1"/>
  <c r="J131"/>
  <c r="AH142"/>
  <c r="AH141" s="1"/>
  <c r="AH59"/>
  <c r="AH131"/>
  <c r="AF73"/>
  <c r="J59"/>
  <c r="V175"/>
  <c r="V174" s="1"/>
  <c r="J142"/>
  <c r="J141" s="1"/>
  <c r="J228"/>
  <c r="J207" s="1"/>
  <c r="H73"/>
  <c r="AF77"/>
  <c r="T73"/>
  <c r="V59"/>
  <c r="V153"/>
  <c r="J122"/>
  <c r="J278"/>
  <c r="J277" s="1"/>
  <c r="J276" s="1"/>
  <c r="J175"/>
  <c r="J174" s="1"/>
  <c r="AH122"/>
  <c r="V122"/>
  <c r="V121" s="1"/>
  <c r="V120" s="1"/>
  <c r="J153"/>
  <c r="V228"/>
  <c r="V207" s="1"/>
  <c r="AH228"/>
  <c r="AH207" s="1"/>
  <c r="AH153"/>
  <c r="AF49"/>
  <c r="AF50"/>
  <c r="K52"/>
  <c r="L52"/>
  <c r="M52"/>
  <c r="N52"/>
  <c r="P52"/>
  <c r="Q52"/>
  <c r="R52"/>
  <c r="S52"/>
  <c r="K60"/>
  <c r="L60"/>
  <c r="M60"/>
  <c r="N60"/>
  <c r="P60"/>
  <c r="Q60"/>
  <c r="R60"/>
  <c r="S60"/>
  <c r="T130"/>
  <c r="H130"/>
  <c r="AQ129"/>
  <c r="AP129"/>
  <c r="AO129"/>
  <c r="AN129"/>
  <c r="AL129"/>
  <c r="AK129"/>
  <c r="AJ129"/>
  <c r="AI129"/>
  <c r="AG129"/>
  <c r="AE129"/>
  <c r="AD129"/>
  <c r="AC129"/>
  <c r="AB129"/>
  <c r="Z129"/>
  <c r="Y129"/>
  <c r="X129"/>
  <c r="W129"/>
  <c r="U129"/>
  <c r="S129"/>
  <c r="R129"/>
  <c r="Q129"/>
  <c r="P129"/>
  <c r="N129"/>
  <c r="M129"/>
  <c r="L129"/>
  <c r="K129"/>
  <c r="I129"/>
  <c r="K123"/>
  <c r="AQ123"/>
  <c r="AF130"/>
  <c r="AV38" s="1"/>
  <c r="AO247"/>
  <c r="AO246" s="1"/>
  <c r="AO245" s="1"/>
  <c r="AO244" s="1"/>
  <c r="I247"/>
  <c r="I246" s="1"/>
  <c r="I245" s="1"/>
  <c r="I244" s="1"/>
  <c r="I66"/>
  <c r="I60"/>
  <c r="AF249"/>
  <c r="AV74" s="1"/>
  <c r="T249"/>
  <c r="AU74" s="1"/>
  <c r="H249"/>
  <c r="AT74" s="1"/>
  <c r="AF248"/>
  <c r="AV73" s="1"/>
  <c r="T248"/>
  <c r="AU73" s="1"/>
  <c r="H248"/>
  <c r="AT73" s="1"/>
  <c r="AQ247"/>
  <c r="AQ246" s="1"/>
  <c r="AQ245" s="1"/>
  <c r="AQ244" s="1"/>
  <c r="AP247"/>
  <c r="AP246" s="1"/>
  <c r="AP245" s="1"/>
  <c r="AP244" s="1"/>
  <c r="AN247"/>
  <c r="AN246" s="1"/>
  <c r="AN245" s="1"/>
  <c r="AN244" s="1"/>
  <c r="AL247"/>
  <c r="AL246" s="1"/>
  <c r="AL245" s="1"/>
  <c r="AL244" s="1"/>
  <c r="AK247"/>
  <c r="AK246" s="1"/>
  <c r="AK245" s="1"/>
  <c r="AK244" s="1"/>
  <c r="AJ247"/>
  <c r="AJ246" s="1"/>
  <c r="AJ245" s="1"/>
  <c r="AJ244" s="1"/>
  <c r="AI247"/>
  <c r="AI246" s="1"/>
  <c r="AI245" s="1"/>
  <c r="AI244" s="1"/>
  <c r="AG247"/>
  <c r="AG246" s="1"/>
  <c r="AG245" s="1"/>
  <c r="AG244" s="1"/>
  <c r="AE247"/>
  <c r="AE246" s="1"/>
  <c r="AE245" s="1"/>
  <c r="AE244" s="1"/>
  <c r="AD247"/>
  <c r="AD246" s="1"/>
  <c r="AD245" s="1"/>
  <c r="AD244" s="1"/>
  <c r="AC247"/>
  <c r="AC246" s="1"/>
  <c r="AC245" s="1"/>
  <c r="AC244" s="1"/>
  <c r="AB247"/>
  <c r="AB246" s="1"/>
  <c r="AB245" s="1"/>
  <c r="AB244" s="1"/>
  <c r="Z247"/>
  <c r="Z246" s="1"/>
  <c r="Z245" s="1"/>
  <c r="Z244" s="1"/>
  <c r="Y247"/>
  <c r="Y246" s="1"/>
  <c r="Y245" s="1"/>
  <c r="Y244" s="1"/>
  <c r="X247"/>
  <c r="X246" s="1"/>
  <c r="X245" s="1"/>
  <c r="X244" s="1"/>
  <c r="W247"/>
  <c r="W246" s="1"/>
  <c r="W245" s="1"/>
  <c r="W244" s="1"/>
  <c r="U247"/>
  <c r="U246" s="1"/>
  <c r="U245" s="1"/>
  <c r="U244" s="1"/>
  <c r="S247"/>
  <c r="S246" s="1"/>
  <c r="S245" s="1"/>
  <c r="S244" s="1"/>
  <c r="R247"/>
  <c r="R246" s="1"/>
  <c r="R245" s="1"/>
  <c r="R244" s="1"/>
  <c r="Q247"/>
  <c r="Q246" s="1"/>
  <c r="Q245" s="1"/>
  <c r="Q244" s="1"/>
  <c r="P247"/>
  <c r="P246" s="1"/>
  <c r="P245" s="1"/>
  <c r="P244" s="1"/>
  <c r="N247"/>
  <c r="N246" s="1"/>
  <c r="N245" s="1"/>
  <c r="N244" s="1"/>
  <c r="M247"/>
  <c r="M246" s="1"/>
  <c r="M245" s="1"/>
  <c r="M244" s="1"/>
  <c r="L247"/>
  <c r="L246" s="1"/>
  <c r="L245" s="1"/>
  <c r="L244" s="1"/>
  <c r="K247"/>
  <c r="K246" s="1"/>
  <c r="K245" s="1"/>
  <c r="K244" s="1"/>
  <c r="AU62" l="1"/>
  <c r="AU38"/>
  <c r="AT62"/>
  <c r="AT38"/>
  <c r="J46"/>
  <c r="J16" s="1"/>
  <c r="AA12"/>
  <c r="AA13" s="1"/>
  <c r="AM12"/>
  <c r="AM10" i="12" s="1"/>
  <c r="O12" i="7"/>
  <c r="O10" i="9" s="1"/>
  <c r="AV62" i="7"/>
  <c r="J121"/>
  <c r="J120" s="1"/>
  <c r="AF9" i="9"/>
  <c r="T9"/>
  <c r="AH121" i="7"/>
  <c r="AH120" s="1"/>
  <c r="H71"/>
  <c r="T72"/>
  <c r="AH46"/>
  <c r="AH16" s="1"/>
  <c r="K122"/>
  <c r="T71"/>
  <c r="AF72"/>
  <c r="H72"/>
  <c r="V46"/>
  <c r="V16" s="1"/>
  <c r="AF129"/>
  <c r="AQ122"/>
  <c r="I59"/>
  <c r="I46" s="1"/>
  <c r="I16" s="1"/>
  <c r="T244"/>
  <c r="T129"/>
  <c r="H129"/>
  <c r="H244"/>
  <c r="T245"/>
  <c r="H246"/>
  <c r="G36" i="5" s="1"/>
  <c r="AF247" i="7"/>
  <c r="AF245"/>
  <c r="AF244"/>
  <c r="H247"/>
  <c r="T246"/>
  <c r="H36" i="5" s="1"/>
  <c r="AF246" i="7"/>
  <c r="I36" i="5" s="1"/>
  <c r="T247" i="7"/>
  <c r="H245"/>
  <c r="AF293"/>
  <c r="AF292"/>
  <c r="AF289"/>
  <c r="AF287"/>
  <c r="AF286"/>
  <c r="AF285"/>
  <c r="AF284"/>
  <c r="AF282"/>
  <c r="AF281"/>
  <c r="AF280"/>
  <c r="AF270"/>
  <c r="AF269"/>
  <c r="AF266"/>
  <c r="AF264"/>
  <c r="AF263"/>
  <c r="AF262"/>
  <c r="AF261"/>
  <c r="AF259"/>
  <c r="AF258"/>
  <c r="AF257"/>
  <c r="AF68"/>
  <c r="AF67"/>
  <c r="AF65"/>
  <c r="AF64"/>
  <c r="AF63"/>
  <c r="AF62"/>
  <c r="AF61"/>
  <c r="AF56"/>
  <c r="AF55"/>
  <c r="AF54"/>
  <c r="AF53"/>
  <c r="AF51"/>
  <c r="AF184"/>
  <c r="AF183"/>
  <c r="AF182"/>
  <c r="AF181"/>
  <c r="AF179"/>
  <c r="AF178"/>
  <c r="AF177"/>
  <c r="AF171"/>
  <c r="AF170"/>
  <c r="AF169"/>
  <c r="AF168"/>
  <c r="AF162"/>
  <c r="AF159"/>
  <c r="AF158"/>
  <c r="AF157"/>
  <c r="AF156"/>
  <c r="AF151"/>
  <c r="AF150"/>
  <c r="AF149"/>
  <c r="AF148"/>
  <c r="AF146"/>
  <c r="AF145"/>
  <c r="AV21" s="1"/>
  <c r="AF144"/>
  <c r="AV20" s="1"/>
  <c r="AF138"/>
  <c r="AF137"/>
  <c r="AF135"/>
  <c r="AF133"/>
  <c r="AF128"/>
  <c r="AF127"/>
  <c r="AV27" s="1"/>
  <c r="AF126"/>
  <c r="AF125"/>
  <c r="AF124"/>
  <c r="AF242"/>
  <c r="AF241"/>
  <c r="AF236"/>
  <c r="AF235"/>
  <c r="AF232"/>
  <c r="AF231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68"/>
  <c r="T67"/>
  <c r="T65"/>
  <c r="T64"/>
  <c r="T63"/>
  <c r="T62"/>
  <c r="T61"/>
  <c r="T56"/>
  <c r="T55"/>
  <c r="T54"/>
  <c r="T53"/>
  <c r="T51"/>
  <c r="T50"/>
  <c r="T184"/>
  <c r="T183"/>
  <c r="T182"/>
  <c r="T181"/>
  <c r="T179"/>
  <c r="T178"/>
  <c r="T177"/>
  <c r="T171"/>
  <c r="T170"/>
  <c r="T169"/>
  <c r="T168"/>
  <c r="T162"/>
  <c r="T159"/>
  <c r="T158"/>
  <c r="T157"/>
  <c r="T156"/>
  <c r="T151"/>
  <c r="T150"/>
  <c r="T149"/>
  <c r="T148"/>
  <c r="T146"/>
  <c r="T145"/>
  <c r="T144"/>
  <c r="AU20" s="1"/>
  <c r="T138"/>
  <c r="T137"/>
  <c r="T135"/>
  <c r="T133"/>
  <c r="T128"/>
  <c r="T127"/>
  <c r="AU27" s="1"/>
  <c r="T126"/>
  <c r="T125"/>
  <c r="T124"/>
  <c r="T242"/>
  <c r="T241"/>
  <c r="T236"/>
  <c r="T235"/>
  <c r="T232"/>
  <c r="T231"/>
  <c r="AQ291"/>
  <c r="AP291"/>
  <c r="AP290" s="1"/>
  <c r="AO291"/>
  <c r="AO290" s="1"/>
  <c r="AN291"/>
  <c r="AN290" s="1"/>
  <c r="AL291"/>
  <c r="AL290" s="1"/>
  <c r="AK291"/>
  <c r="AK290" s="1"/>
  <c r="AJ291"/>
  <c r="AJ290" s="1"/>
  <c r="AI291"/>
  <c r="AQ290"/>
  <c r="AQ288"/>
  <c r="AP288"/>
  <c r="AO288"/>
  <c r="AN288"/>
  <c r="AL288"/>
  <c r="AK288"/>
  <c r="AJ288"/>
  <c r="AI288"/>
  <c r="AQ283"/>
  <c r="AP283"/>
  <c r="AO283"/>
  <c r="AN283"/>
  <c r="AL283"/>
  <c r="AK283"/>
  <c r="AJ283"/>
  <c r="AI283"/>
  <c r="AQ279"/>
  <c r="AP279"/>
  <c r="AO279"/>
  <c r="AN279"/>
  <c r="AN278" s="1"/>
  <c r="AL279"/>
  <c r="AL278" s="1"/>
  <c r="AK279"/>
  <c r="AJ279"/>
  <c r="AI279"/>
  <c r="AQ268"/>
  <c r="AP268"/>
  <c r="AP267" s="1"/>
  <c r="AO268"/>
  <c r="AO267" s="1"/>
  <c r="AN268"/>
  <c r="AN267" s="1"/>
  <c r="AL268"/>
  <c r="AL267" s="1"/>
  <c r="AK268"/>
  <c r="AK267" s="1"/>
  <c r="AJ268"/>
  <c r="AJ267" s="1"/>
  <c r="AI268"/>
  <c r="AQ267"/>
  <c r="AQ265"/>
  <c r="AP265"/>
  <c r="AO265"/>
  <c r="AN265"/>
  <c r="AL265"/>
  <c r="AK265"/>
  <c r="AJ265"/>
  <c r="AI265"/>
  <c r="AQ260"/>
  <c r="AP260"/>
  <c r="AO260"/>
  <c r="AN260"/>
  <c r="AL260"/>
  <c r="AK260"/>
  <c r="AJ260"/>
  <c r="AI260"/>
  <c r="AQ256"/>
  <c r="AP256"/>
  <c r="AO256"/>
  <c r="AO255" s="1"/>
  <c r="AN256"/>
  <c r="AN255" s="1"/>
  <c r="AL256"/>
  <c r="AK256"/>
  <c r="AJ256"/>
  <c r="AJ255" s="1"/>
  <c r="AI256"/>
  <c r="AI255" s="1"/>
  <c r="AQ66"/>
  <c r="AP66"/>
  <c r="AO66"/>
  <c r="AN66"/>
  <c r="AL66"/>
  <c r="AK66"/>
  <c r="AJ66"/>
  <c r="AI66"/>
  <c r="AG66"/>
  <c r="AQ60"/>
  <c r="AP60"/>
  <c r="AO60"/>
  <c r="AN60"/>
  <c r="AL60"/>
  <c r="AK60"/>
  <c r="AJ60"/>
  <c r="AI60"/>
  <c r="AG60"/>
  <c r="AQ52"/>
  <c r="AP52"/>
  <c r="AO52"/>
  <c r="AN52"/>
  <c r="AL52"/>
  <c r="AK52"/>
  <c r="AJ52"/>
  <c r="AI52"/>
  <c r="AG52"/>
  <c r="AQ48"/>
  <c r="AP48"/>
  <c r="AO48"/>
  <c r="AN48"/>
  <c r="AL48"/>
  <c r="AK48"/>
  <c r="AJ48"/>
  <c r="AI48"/>
  <c r="AG48"/>
  <c r="AQ180"/>
  <c r="AP180"/>
  <c r="AO180"/>
  <c r="AN180"/>
  <c r="AL180"/>
  <c r="AK180"/>
  <c r="AJ180"/>
  <c r="AI180"/>
  <c r="AG180"/>
  <c r="AQ176"/>
  <c r="AP176"/>
  <c r="AO176"/>
  <c r="AN176"/>
  <c r="AL176"/>
  <c r="AK176"/>
  <c r="AJ176"/>
  <c r="AI176"/>
  <c r="AG176"/>
  <c r="AQ167"/>
  <c r="AQ166" s="1"/>
  <c r="AQ165" s="1"/>
  <c r="AP167"/>
  <c r="AO167"/>
  <c r="AO166" s="1"/>
  <c r="AO165" s="1"/>
  <c r="AN167"/>
  <c r="AN166" s="1"/>
  <c r="AN165" s="1"/>
  <c r="AL167"/>
  <c r="AL166" s="1"/>
  <c r="AL165" s="1"/>
  <c r="AK167"/>
  <c r="AK166" s="1"/>
  <c r="AK165" s="1"/>
  <c r="AJ167"/>
  <c r="AJ166" s="1"/>
  <c r="AJ165" s="1"/>
  <c r="AI167"/>
  <c r="AI166" s="1"/>
  <c r="AI165" s="1"/>
  <c r="AG167"/>
  <c r="AP166"/>
  <c r="AP165" s="1"/>
  <c r="AQ161"/>
  <c r="AQ160" s="1"/>
  <c r="AP161"/>
  <c r="AP160" s="1"/>
  <c r="AO161"/>
  <c r="AO160" s="1"/>
  <c r="AN161"/>
  <c r="AN160" s="1"/>
  <c r="AL161"/>
  <c r="AL160" s="1"/>
  <c r="AK161"/>
  <c r="AK160" s="1"/>
  <c r="AJ161"/>
  <c r="AJ160" s="1"/>
  <c r="AI161"/>
  <c r="AI160" s="1"/>
  <c r="AG161"/>
  <c r="AQ155"/>
  <c r="AQ154" s="1"/>
  <c r="AP155"/>
  <c r="AP154" s="1"/>
  <c r="AO155"/>
  <c r="AO154" s="1"/>
  <c r="AN155"/>
  <c r="AN154" s="1"/>
  <c r="AL155"/>
  <c r="AL154" s="1"/>
  <c r="AK155"/>
  <c r="AK154" s="1"/>
  <c r="AJ155"/>
  <c r="AJ154" s="1"/>
  <c r="AI155"/>
  <c r="AI154" s="1"/>
  <c r="AG155"/>
  <c r="AQ147"/>
  <c r="AP147"/>
  <c r="AO147"/>
  <c r="AN147"/>
  <c r="AL147"/>
  <c r="AK147"/>
  <c r="AJ147"/>
  <c r="AI147"/>
  <c r="AG147"/>
  <c r="AQ143"/>
  <c r="AP143"/>
  <c r="AO143"/>
  <c r="AN143"/>
  <c r="AL143"/>
  <c r="AK143"/>
  <c r="AJ143"/>
  <c r="AI143"/>
  <c r="AG143"/>
  <c r="AQ136"/>
  <c r="AP136"/>
  <c r="AO136"/>
  <c r="AN136"/>
  <c r="AL136"/>
  <c r="AK136"/>
  <c r="AJ136"/>
  <c r="AI136"/>
  <c r="AG136"/>
  <c r="AQ132"/>
  <c r="AP132"/>
  <c r="AO132"/>
  <c r="AN132"/>
  <c r="AL132"/>
  <c r="AK132"/>
  <c r="AJ132"/>
  <c r="AI132"/>
  <c r="AG132"/>
  <c r="AP123"/>
  <c r="AP122" s="1"/>
  <c r="AO123"/>
  <c r="AO122" s="1"/>
  <c r="AN123"/>
  <c r="AN122" s="1"/>
  <c r="AL123"/>
  <c r="AL122" s="1"/>
  <c r="AK123"/>
  <c r="AK122" s="1"/>
  <c r="AJ123"/>
  <c r="AJ122" s="1"/>
  <c r="AI123"/>
  <c r="AI122" s="1"/>
  <c r="AG123"/>
  <c r="AG122" s="1"/>
  <c r="AQ240"/>
  <c r="AQ239" s="1"/>
  <c r="AQ238" s="1"/>
  <c r="AP240"/>
  <c r="AP239" s="1"/>
  <c r="AP238" s="1"/>
  <c r="AO240"/>
  <c r="AO239" s="1"/>
  <c r="AO238" s="1"/>
  <c r="AN240"/>
  <c r="AN239" s="1"/>
  <c r="AN238" s="1"/>
  <c r="AL240"/>
  <c r="AL239" s="1"/>
  <c r="AL238" s="1"/>
  <c r="AK240"/>
  <c r="AK239" s="1"/>
  <c r="AK238" s="1"/>
  <c r="AJ240"/>
  <c r="AJ239" s="1"/>
  <c r="AJ238" s="1"/>
  <c r="AI240"/>
  <c r="AI239" s="1"/>
  <c r="AI238" s="1"/>
  <c r="AG240"/>
  <c r="AQ234"/>
  <c r="AQ233" s="1"/>
  <c r="AP234"/>
  <c r="AP233" s="1"/>
  <c r="AO234"/>
  <c r="AO233" s="1"/>
  <c r="AN234"/>
  <c r="AN233" s="1"/>
  <c r="AL234"/>
  <c r="AL233" s="1"/>
  <c r="AK234"/>
  <c r="AK233" s="1"/>
  <c r="AJ234"/>
  <c r="AJ233" s="1"/>
  <c r="AI234"/>
  <c r="AG234"/>
  <c r="AG233" s="1"/>
  <c r="AQ230"/>
  <c r="AQ229" s="1"/>
  <c r="AP230"/>
  <c r="AP229" s="1"/>
  <c r="AO230"/>
  <c r="AO229" s="1"/>
  <c r="AN230"/>
  <c r="AN229" s="1"/>
  <c r="AL230"/>
  <c r="AL229" s="1"/>
  <c r="AK230"/>
  <c r="AK229" s="1"/>
  <c r="AJ230"/>
  <c r="AJ229" s="1"/>
  <c r="AI230"/>
  <c r="AI229" s="1"/>
  <c r="AG230"/>
  <c r="AE66"/>
  <c r="AD66"/>
  <c r="AC66"/>
  <c r="AB66"/>
  <c r="Z66"/>
  <c r="Y66"/>
  <c r="X66"/>
  <c r="W66"/>
  <c r="U66"/>
  <c r="AE60"/>
  <c r="AD60"/>
  <c r="AC60"/>
  <c r="AB60"/>
  <c r="Z60"/>
  <c r="Y60"/>
  <c r="X60"/>
  <c r="W60"/>
  <c r="U60"/>
  <c r="AE52"/>
  <c r="AD52"/>
  <c r="AC52"/>
  <c r="AB52"/>
  <c r="Z52"/>
  <c r="Y52"/>
  <c r="X52"/>
  <c r="W52"/>
  <c r="U52"/>
  <c r="AE48"/>
  <c r="AD48"/>
  <c r="AC48"/>
  <c r="AB48"/>
  <c r="Z48"/>
  <c r="Y48"/>
  <c r="X48"/>
  <c r="W48"/>
  <c r="U48"/>
  <c r="AE180"/>
  <c r="AD180"/>
  <c r="AC180"/>
  <c r="AB180"/>
  <c r="Z180"/>
  <c r="Y180"/>
  <c r="X180"/>
  <c r="W180"/>
  <c r="U180"/>
  <c r="AE176"/>
  <c r="AD176"/>
  <c r="AC176"/>
  <c r="AB176"/>
  <c r="Z176"/>
  <c r="Y176"/>
  <c r="X176"/>
  <c r="W176"/>
  <c r="U176"/>
  <c r="AE167"/>
  <c r="AE166" s="1"/>
  <c r="AE165" s="1"/>
  <c r="AD167"/>
  <c r="AC167"/>
  <c r="AC166" s="1"/>
  <c r="AB167"/>
  <c r="AB166" s="1"/>
  <c r="AB165" s="1"/>
  <c r="Z167"/>
  <c r="Z166" s="1"/>
  <c r="Z165" s="1"/>
  <c r="Y167"/>
  <c r="Y166" s="1"/>
  <c r="Y165" s="1"/>
  <c r="X167"/>
  <c r="X166" s="1"/>
  <c r="X165" s="1"/>
  <c r="W167"/>
  <c r="W166" s="1"/>
  <c r="W165" s="1"/>
  <c r="U167"/>
  <c r="AD166"/>
  <c r="AD165" s="1"/>
  <c r="AC165"/>
  <c r="AE161"/>
  <c r="AE160" s="1"/>
  <c r="AD161"/>
  <c r="AD160" s="1"/>
  <c r="AC161"/>
  <c r="AC160" s="1"/>
  <c r="AB161"/>
  <c r="AB160" s="1"/>
  <c r="Z161"/>
  <c r="Z160" s="1"/>
  <c r="Y161"/>
  <c r="Y160" s="1"/>
  <c r="X161"/>
  <c r="X160" s="1"/>
  <c r="W161"/>
  <c r="W160" s="1"/>
  <c r="U161"/>
  <c r="AE155"/>
  <c r="AE154" s="1"/>
  <c r="AD155"/>
  <c r="AD154" s="1"/>
  <c r="AC155"/>
  <c r="AC154" s="1"/>
  <c r="AB155"/>
  <c r="AB154" s="1"/>
  <c r="Z155"/>
  <c r="Z154" s="1"/>
  <c r="Y155"/>
  <c r="Y154" s="1"/>
  <c r="X155"/>
  <c r="X154" s="1"/>
  <c r="W155"/>
  <c r="W154" s="1"/>
  <c r="U155"/>
  <c r="U154" s="1"/>
  <c r="AE147"/>
  <c r="AD147"/>
  <c r="AC147"/>
  <c r="AB147"/>
  <c r="Z147"/>
  <c r="Y147"/>
  <c r="X147"/>
  <c r="W147"/>
  <c r="U147"/>
  <c r="AE143"/>
  <c r="AD143"/>
  <c r="AC143"/>
  <c r="AB143"/>
  <c r="Z143"/>
  <c r="Y143"/>
  <c r="X143"/>
  <c r="W143"/>
  <c r="U143"/>
  <c r="AE136"/>
  <c r="AD136"/>
  <c r="AC136"/>
  <c r="AB136"/>
  <c r="Z136"/>
  <c r="Y136"/>
  <c r="X136"/>
  <c r="W136"/>
  <c r="U136"/>
  <c r="AE132"/>
  <c r="AD132"/>
  <c r="AC132"/>
  <c r="AB132"/>
  <c r="Z132"/>
  <c r="Y132"/>
  <c r="X132"/>
  <c r="W132"/>
  <c r="U132"/>
  <c r="AE123"/>
  <c r="AE122" s="1"/>
  <c r="AD123"/>
  <c r="AD122" s="1"/>
  <c r="AC123"/>
  <c r="AC122" s="1"/>
  <c r="AB123"/>
  <c r="AB122" s="1"/>
  <c r="Z123"/>
  <c r="Z122" s="1"/>
  <c r="Y123"/>
  <c r="Y122" s="1"/>
  <c r="X123"/>
  <c r="X122" s="1"/>
  <c r="W123"/>
  <c r="W122" s="1"/>
  <c r="U123"/>
  <c r="U122" s="1"/>
  <c r="AE240"/>
  <c r="AE239" s="1"/>
  <c r="AE238" s="1"/>
  <c r="AD240"/>
  <c r="AD239" s="1"/>
  <c r="AD238" s="1"/>
  <c r="AC240"/>
  <c r="AC239" s="1"/>
  <c r="AC238" s="1"/>
  <c r="AB240"/>
  <c r="AB239" s="1"/>
  <c r="AB238" s="1"/>
  <c r="Z240"/>
  <c r="Z239" s="1"/>
  <c r="Z238" s="1"/>
  <c r="Y240"/>
  <c r="Y239" s="1"/>
  <c r="Y238" s="1"/>
  <c r="X240"/>
  <c r="X239" s="1"/>
  <c r="X238" s="1"/>
  <c r="W240"/>
  <c r="W239" s="1"/>
  <c r="W238" s="1"/>
  <c r="U240"/>
  <c r="U239" s="1"/>
  <c r="U238" s="1"/>
  <c r="AE234"/>
  <c r="AE233" s="1"/>
  <c r="AD234"/>
  <c r="AC234"/>
  <c r="AC233" s="1"/>
  <c r="AB234"/>
  <c r="AB233" s="1"/>
  <c r="Z234"/>
  <c r="Z233" s="1"/>
  <c r="Y234"/>
  <c r="Y233" s="1"/>
  <c r="X234"/>
  <c r="X233" s="1"/>
  <c r="W234"/>
  <c r="W233" s="1"/>
  <c r="U234"/>
  <c r="AD233"/>
  <c r="AE230"/>
  <c r="AE229" s="1"/>
  <c r="AD230"/>
  <c r="AC230"/>
  <c r="AC229" s="1"/>
  <c r="AB230"/>
  <c r="AB229" s="1"/>
  <c r="Z230"/>
  <c r="Z229" s="1"/>
  <c r="Y230"/>
  <c r="Y229" s="1"/>
  <c r="X230"/>
  <c r="X229" s="1"/>
  <c r="W230"/>
  <c r="W229" s="1"/>
  <c r="U230"/>
  <c r="AD229"/>
  <c r="AV22" l="1"/>
  <c r="AU43"/>
  <c r="AU26"/>
  <c r="AU40"/>
  <c r="AV40"/>
  <c r="AU22"/>
  <c r="AU41"/>
  <c r="AV41"/>
  <c r="AU21"/>
  <c r="AU24"/>
  <c r="AV24"/>
  <c r="AV26"/>
  <c r="AU25"/>
  <c r="AU28"/>
  <c r="AU82"/>
  <c r="AV25"/>
  <c r="AV28"/>
  <c r="AV43"/>
  <c r="AV82"/>
  <c r="AU66"/>
  <c r="AU42"/>
  <c r="AU68"/>
  <c r="AU44"/>
  <c r="AV66"/>
  <c r="AV42"/>
  <c r="AV68"/>
  <c r="AV44"/>
  <c r="AI47"/>
  <c r="AN47"/>
  <c r="W47"/>
  <c r="AB47"/>
  <c r="AA10" i="12"/>
  <c r="AA10" i="9"/>
  <c r="AM10"/>
  <c r="AM13" i="7"/>
  <c r="O10" i="12"/>
  <c r="O13" i="7"/>
  <c r="J12"/>
  <c r="J10" i="12" s="1"/>
  <c r="U47" i="7"/>
  <c r="Z47"/>
  <c r="AE47"/>
  <c r="AG47"/>
  <c r="AL47"/>
  <c r="AQ47"/>
  <c r="AV70"/>
  <c r="AU57"/>
  <c r="AU58"/>
  <c r="AV58"/>
  <c r="AV57"/>
  <c r="X47"/>
  <c r="AC47"/>
  <c r="AJ47"/>
  <c r="AO47"/>
  <c r="AV67"/>
  <c r="Y47"/>
  <c r="AD47"/>
  <c r="AK47"/>
  <c r="AP47"/>
  <c r="AV47"/>
  <c r="AH12"/>
  <c r="AL255"/>
  <c r="V12"/>
  <c r="AF71"/>
  <c r="AU54"/>
  <c r="AV54"/>
  <c r="AU64"/>
  <c r="AU70"/>
  <c r="AV65"/>
  <c r="AV71"/>
  <c r="AV64"/>
  <c r="AU65"/>
  <c r="AU71"/>
  <c r="AU67"/>
  <c r="AU51"/>
  <c r="AU49"/>
  <c r="AU55"/>
  <c r="AV49"/>
  <c r="AV48"/>
  <c r="AU48"/>
  <c r="AV51"/>
  <c r="AV55"/>
  <c r="AV53"/>
  <c r="AV52"/>
  <c r="AU52"/>
  <c r="AU53"/>
  <c r="AU47"/>
  <c r="AK153"/>
  <c r="AP153"/>
  <c r="AI153"/>
  <c r="Y153"/>
  <c r="AD153"/>
  <c r="W153"/>
  <c r="Z228"/>
  <c r="Z207" s="1"/>
  <c r="AE228"/>
  <c r="AE207" s="1"/>
  <c r="AC131"/>
  <c r="Z142"/>
  <c r="Z141" s="1"/>
  <c r="AE142"/>
  <c r="AE141" s="1"/>
  <c r="AL228"/>
  <c r="AL207" s="1"/>
  <c r="AJ131"/>
  <c r="AO131"/>
  <c r="AL142"/>
  <c r="AL141" s="1"/>
  <c r="AO175"/>
  <c r="AO174" s="1"/>
  <c r="AF283"/>
  <c r="AF288"/>
  <c r="AO228"/>
  <c r="AO207" s="1"/>
  <c r="AJ228"/>
  <c r="AJ207" s="1"/>
  <c r="AL131"/>
  <c r="Y131"/>
  <c r="AD131"/>
  <c r="AD121" s="1"/>
  <c r="X131"/>
  <c r="U59"/>
  <c r="Z59"/>
  <c r="AE59"/>
  <c r="Y59"/>
  <c r="AD59"/>
  <c r="AN175"/>
  <c r="AN174" s="1"/>
  <c r="AQ175"/>
  <c r="AQ174" s="1"/>
  <c r="AF265"/>
  <c r="T132"/>
  <c r="T176"/>
  <c r="AF240"/>
  <c r="AF132"/>
  <c r="AF147"/>
  <c r="W131"/>
  <c r="AB131"/>
  <c r="U131"/>
  <c r="AE131"/>
  <c r="T180"/>
  <c r="T48"/>
  <c r="X59"/>
  <c r="AC59"/>
  <c r="AK175"/>
  <c r="AK174" s="1"/>
  <c r="AP175"/>
  <c r="AP174" s="1"/>
  <c r="AJ175"/>
  <c r="AJ174" s="1"/>
  <c r="AI59"/>
  <c r="AN59"/>
  <c r="AF66"/>
  <c r="AN254"/>
  <c r="AN253" s="1"/>
  <c r="T155"/>
  <c r="U229"/>
  <c r="T230"/>
  <c r="AG160"/>
  <c r="AF160" s="1"/>
  <c r="AF161"/>
  <c r="AF48"/>
  <c r="T60"/>
  <c r="T238"/>
  <c r="T147"/>
  <c r="T154"/>
  <c r="U166"/>
  <c r="T167"/>
  <c r="AK228"/>
  <c r="AK207" s="1"/>
  <c r="AG229"/>
  <c r="AF229" s="1"/>
  <c r="AF230"/>
  <c r="AQ228"/>
  <c r="AQ207" s="1"/>
  <c r="AF136"/>
  <c r="AF52"/>
  <c r="T122"/>
  <c r="T123"/>
  <c r="U142"/>
  <c r="T143"/>
  <c r="W59"/>
  <c r="T66"/>
  <c r="AG166"/>
  <c r="AF167"/>
  <c r="X228"/>
  <c r="X207" s="1"/>
  <c r="AC228"/>
  <c r="AC207" s="1"/>
  <c r="U233"/>
  <c r="T233" s="1"/>
  <c r="T234"/>
  <c r="U160"/>
  <c r="T160" s="1"/>
  <c r="T161"/>
  <c r="T52"/>
  <c r="AF234"/>
  <c r="AF143"/>
  <c r="AI267"/>
  <c r="AF267" s="1"/>
  <c r="AF268"/>
  <c r="AI290"/>
  <c r="AF290" s="1"/>
  <c r="AF291"/>
  <c r="AI233"/>
  <c r="AF233" s="1"/>
  <c r="AF122"/>
  <c r="AF123"/>
  <c r="AG154"/>
  <c r="AF155"/>
  <c r="AQ153"/>
  <c r="AI175"/>
  <c r="AI174" s="1"/>
  <c r="AF176"/>
  <c r="AG175"/>
  <c r="AF180"/>
  <c r="AF60"/>
  <c r="AF260"/>
  <c r="AI278"/>
  <c r="AF279"/>
  <c r="AN277"/>
  <c r="AN276" s="1"/>
  <c r="T240"/>
  <c r="T136"/>
  <c r="Z131"/>
  <c r="AB153"/>
  <c r="Z175"/>
  <c r="Z174" s="1"/>
  <c r="AB59"/>
  <c r="AL175"/>
  <c r="AL174" s="1"/>
  <c r="T239"/>
  <c r="X175"/>
  <c r="X174" s="1"/>
  <c r="AC175"/>
  <c r="AC174" s="1"/>
  <c r="AG239"/>
  <c r="AN153"/>
  <c r="AF256"/>
  <c r="AE153"/>
  <c r="X153"/>
  <c r="AO153"/>
  <c r="AL254"/>
  <c r="AL253" s="1"/>
  <c r="W142"/>
  <c r="W141" s="1"/>
  <c r="AB142"/>
  <c r="AB141" s="1"/>
  <c r="Y175"/>
  <c r="Y174" s="1"/>
  <c r="AD175"/>
  <c r="AD174" s="1"/>
  <c r="AN228"/>
  <c r="AN207" s="1"/>
  <c r="AI131"/>
  <c r="AN131"/>
  <c r="AG131"/>
  <c r="AQ131"/>
  <c r="AI142"/>
  <c r="AI141" s="1"/>
  <c r="AN142"/>
  <c r="AN141" s="1"/>
  <c r="AG142"/>
  <c r="AQ142"/>
  <c r="AQ141" s="1"/>
  <c r="AJ59"/>
  <c r="AO59"/>
  <c r="AO254"/>
  <c r="AO253" s="1"/>
  <c r="AQ255"/>
  <c r="AQ254" s="1"/>
  <c r="AQ253" s="1"/>
  <c r="AJ278"/>
  <c r="AJ277" s="1"/>
  <c r="AJ276" s="1"/>
  <c r="AO278"/>
  <c r="AO277" s="1"/>
  <c r="AO276" s="1"/>
  <c r="W228"/>
  <c r="W207" s="1"/>
  <c r="Y142"/>
  <c r="Y141" s="1"/>
  <c r="AD142"/>
  <c r="AD141" s="1"/>
  <c r="X142"/>
  <c r="X141" s="1"/>
  <c r="AC142"/>
  <c r="AC141" s="1"/>
  <c r="W175"/>
  <c r="W174" s="1"/>
  <c r="AB175"/>
  <c r="AB174" s="1"/>
  <c r="U175"/>
  <c r="AE175"/>
  <c r="AE174" s="1"/>
  <c r="AK131"/>
  <c r="AP131"/>
  <c r="AK142"/>
  <c r="AK141" s="1"/>
  <c r="AP142"/>
  <c r="AP141" s="1"/>
  <c r="AJ142"/>
  <c r="AJ141" s="1"/>
  <c r="AO142"/>
  <c r="AO141" s="1"/>
  <c r="AG59"/>
  <c r="AL59"/>
  <c r="AQ59"/>
  <c r="AK59"/>
  <c r="AP59"/>
  <c r="AJ254"/>
  <c r="AJ253" s="1"/>
  <c r="AL277"/>
  <c r="AL276" s="1"/>
  <c r="AQ278"/>
  <c r="AQ277" s="1"/>
  <c r="AQ276" s="1"/>
  <c r="AP228"/>
  <c r="AP207" s="1"/>
  <c r="AB228"/>
  <c r="AB207" s="1"/>
  <c r="AJ153"/>
  <c r="AK278"/>
  <c r="AK277" s="1"/>
  <c r="AK276" s="1"/>
  <c r="AP278"/>
  <c r="AP277" s="1"/>
  <c r="AP276" s="1"/>
  <c r="AL153"/>
  <c r="AK255"/>
  <c r="AK254" s="1"/>
  <c r="AK253" s="1"/>
  <c r="AP255"/>
  <c r="AP254" s="1"/>
  <c r="AP253" s="1"/>
  <c r="AC153"/>
  <c r="Y228"/>
  <c r="Y207" s="1"/>
  <c r="AD228"/>
  <c r="AD207" s="1"/>
  <c r="Z153"/>
  <c r="S234"/>
  <c r="S233" s="1"/>
  <c r="R234"/>
  <c r="R233" s="1"/>
  <c r="Q234"/>
  <c r="Q233" s="1"/>
  <c r="P234"/>
  <c r="P233" s="1"/>
  <c r="N234"/>
  <c r="N233" s="1"/>
  <c r="M234"/>
  <c r="M233" s="1"/>
  <c r="L234"/>
  <c r="L233" s="1"/>
  <c r="K234"/>
  <c r="K233" s="1"/>
  <c r="I234"/>
  <c r="I233" s="1"/>
  <c r="S230"/>
  <c r="S229" s="1"/>
  <c r="R230"/>
  <c r="R229" s="1"/>
  <c r="Q230"/>
  <c r="Q229" s="1"/>
  <c r="P230"/>
  <c r="P229" s="1"/>
  <c r="N230"/>
  <c r="N229" s="1"/>
  <c r="M230"/>
  <c r="M229" s="1"/>
  <c r="L230"/>
  <c r="L229" s="1"/>
  <c r="K230"/>
  <c r="K229" s="1"/>
  <c r="I230"/>
  <c r="I229" s="1"/>
  <c r="I240"/>
  <c r="I239" s="1"/>
  <c r="I238" s="1"/>
  <c r="S123"/>
  <c r="S122" s="1"/>
  <c r="R123"/>
  <c r="R122" s="1"/>
  <c r="Q123"/>
  <c r="Q122" s="1"/>
  <c r="P123"/>
  <c r="P122" s="1"/>
  <c r="N123"/>
  <c r="N122" s="1"/>
  <c r="M123"/>
  <c r="M122" s="1"/>
  <c r="L123"/>
  <c r="L122" s="1"/>
  <c r="I123"/>
  <c r="I122" s="1"/>
  <c r="S132"/>
  <c r="R132"/>
  <c r="Q132"/>
  <c r="P132"/>
  <c r="N132"/>
  <c r="M132"/>
  <c r="L132"/>
  <c r="K132"/>
  <c r="I136"/>
  <c r="I132"/>
  <c r="S143"/>
  <c r="R143"/>
  <c r="Q143"/>
  <c r="P143"/>
  <c r="N143"/>
  <c r="M143"/>
  <c r="L143"/>
  <c r="K143"/>
  <c r="I143"/>
  <c r="I147"/>
  <c r="S155"/>
  <c r="R155"/>
  <c r="Q155"/>
  <c r="P155"/>
  <c r="P154" s="1"/>
  <c r="N155"/>
  <c r="N154" s="1"/>
  <c r="M155"/>
  <c r="M154" s="1"/>
  <c r="L155"/>
  <c r="L154" s="1"/>
  <c r="K155"/>
  <c r="K154" s="1"/>
  <c r="S154"/>
  <c r="R154"/>
  <c r="Q154"/>
  <c r="I155"/>
  <c r="I154" s="1"/>
  <c r="S161"/>
  <c r="R161"/>
  <c r="R160" s="1"/>
  <c r="Q161"/>
  <c r="Q160" s="1"/>
  <c r="P161"/>
  <c r="P160" s="1"/>
  <c r="N161"/>
  <c r="N160" s="1"/>
  <c r="M161"/>
  <c r="M160" s="1"/>
  <c r="L161"/>
  <c r="L160" s="1"/>
  <c r="K161"/>
  <c r="K160" s="1"/>
  <c r="S160"/>
  <c r="I161"/>
  <c r="I160" s="1"/>
  <c r="S167"/>
  <c r="R167"/>
  <c r="R166" s="1"/>
  <c r="R165" s="1"/>
  <c r="Q167"/>
  <c r="Q166" s="1"/>
  <c r="Q165" s="1"/>
  <c r="P167"/>
  <c r="P166" s="1"/>
  <c r="P165" s="1"/>
  <c r="N167"/>
  <c r="N166" s="1"/>
  <c r="N165" s="1"/>
  <c r="M167"/>
  <c r="M166" s="1"/>
  <c r="M165" s="1"/>
  <c r="L167"/>
  <c r="L166" s="1"/>
  <c r="L165" s="1"/>
  <c r="K167"/>
  <c r="K166" s="1"/>
  <c r="K165" s="1"/>
  <c r="S166"/>
  <c r="S165" s="1"/>
  <c r="I167"/>
  <c r="I166" s="1"/>
  <c r="I165" s="1"/>
  <c r="S176"/>
  <c r="R176"/>
  <c r="Q176"/>
  <c r="P176"/>
  <c r="N176"/>
  <c r="M176"/>
  <c r="L176"/>
  <c r="K176"/>
  <c r="I180"/>
  <c r="I176"/>
  <c r="S48"/>
  <c r="S47" s="1"/>
  <c r="R48"/>
  <c r="R47" s="1"/>
  <c r="Q48"/>
  <c r="Q47" s="1"/>
  <c r="P48"/>
  <c r="P47" s="1"/>
  <c r="N48"/>
  <c r="N47" s="1"/>
  <c r="M48"/>
  <c r="M47" s="1"/>
  <c r="L48"/>
  <c r="L47" s="1"/>
  <c r="K48"/>
  <c r="K47" s="1"/>
  <c r="AD120" l="1"/>
  <c r="J13"/>
  <c r="J10" i="9"/>
  <c r="AH10" i="12"/>
  <c r="AH10" i="9"/>
  <c r="V10" i="12"/>
  <c r="V10" i="9"/>
  <c r="V13" i="7"/>
  <c r="AH13"/>
  <c r="Z121"/>
  <c r="Z120" s="1"/>
  <c r="AB121"/>
  <c r="AB120" s="1"/>
  <c r="AK121"/>
  <c r="AK120" s="1"/>
  <c r="AN121"/>
  <c r="AN120" s="1"/>
  <c r="AE121"/>
  <c r="AE120" s="1"/>
  <c r="Y121"/>
  <c r="Y120" s="1"/>
  <c r="AO121"/>
  <c r="AO120" s="1"/>
  <c r="AV75"/>
  <c r="AI121"/>
  <c r="AI120" s="1"/>
  <c r="Z46"/>
  <c r="Z16" s="1"/>
  <c r="AJ121"/>
  <c r="AJ120" s="1"/>
  <c r="AC121"/>
  <c r="AC120" s="1"/>
  <c r="AU75"/>
  <c r="AQ121"/>
  <c r="AQ120" s="1"/>
  <c r="X121"/>
  <c r="X120" s="1"/>
  <c r="AP121"/>
  <c r="AP120" s="1"/>
  <c r="W121"/>
  <c r="W120" s="1"/>
  <c r="AL121"/>
  <c r="AL120" s="1"/>
  <c r="AI46"/>
  <c r="AI16" s="1"/>
  <c r="AC46"/>
  <c r="AC16" s="1"/>
  <c r="X46"/>
  <c r="X16" s="1"/>
  <c r="AN46"/>
  <c r="AN16" s="1"/>
  <c r="AE46"/>
  <c r="AE16" s="1"/>
  <c r="U121"/>
  <c r="AQ46"/>
  <c r="AQ16" s="1"/>
  <c r="AD46"/>
  <c r="AD16" s="1"/>
  <c r="AJ46"/>
  <c r="AJ16" s="1"/>
  <c r="AL46"/>
  <c r="AL16" s="1"/>
  <c r="W46"/>
  <c r="W16" s="1"/>
  <c r="AI228"/>
  <c r="AI207" s="1"/>
  <c r="R228"/>
  <c r="AB46"/>
  <c r="AB16" s="1"/>
  <c r="Y46"/>
  <c r="Y16" s="1"/>
  <c r="I142"/>
  <c r="I141" s="1"/>
  <c r="AP46"/>
  <c r="AP16" s="1"/>
  <c r="U153"/>
  <c r="T153" s="1"/>
  <c r="T131"/>
  <c r="U174"/>
  <c r="T174" s="1"/>
  <c r="T175"/>
  <c r="AG141"/>
  <c r="AF141" s="1"/>
  <c r="AF142"/>
  <c r="AG121"/>
  <c r="AF131"/>
  <c r="AG238"/>
  <c r="AF238" s="1"/>
  <c r="AF239"/>
  <c r="AG153"/>
  <c r="AF153" s="1"/>
  <c r="AF154"/>
  <c r="I153"/>
  <c r="I131"/>
  <c r="I121" s="1"/>
  <c r="AO46"/>
  <c r="AO16" s="1"/>
  <c r="AI254"/>
  <c r="AG165"/>
  <c r="AF165" s="1"/>
  <c r="AF166"/>
  <c r="U141"/>
  <c r="T141" s="1"/>
  <c r="T142"/>
  <c r="U165"/>
  <c r="T165" s="1"/>
  <c r="T166"/>
  <c r="U228"/>
  <c r="T229"/>
  <c r="AG46"/>
  <c r="AG16" s="1"/>
  <c r="AF59"/>
  <c r="T47"/>
  <c r="AF47"/>
  <c r="L153"/>
  <c r="U46"/>
  <c r="U16" s="1"/>
  <c r="AK46"/>
  <c r="AK16" s="1"/>
  <c r="AG228"/>
  <c r="AG207" s="1"/>
  <c r="AF207" s="1"/>
  <c r="AI277"/>
  <c r="AF278"/>
  <c r="AG174"/>
  <c r="AF174" s="1"/>
  <c r="AF175"/>
  <c r="T59"/>
  <c r="AF255"/>
  <c r="N153"/>
  <c r="M153"/>
  <c r="S153"/>
  <c r="I175"/>
  <c r="I174" s="1"/>
  <c r="K228"/>
  <c r="P228"/>
  <c r="Q153"/>
  <c r="R153"/>
  <c r="M228"/>
  <c r="L228"/>
  <c r="N228"/>
  <c r="S228"/>
  <c r="P153"/>
  <c r="K153"/>
  <c r="Q228"/>
  <c r="I228"/>
  <c r="I207" s="1"/>
  <c r="H184"/>
  <c r="H183"/>
  <c r="H182"/>
  <c r="H181"/>
  <c r="S180"/>
  <c r="S175" s="1"/>
  <c r="S174" s="1"/>
  <c r="R180"/>
  <c r="R175" s="1"/>
  <c r="R174" s="1"/>
  <c r="Q180"/>
  <c r="Q175" s="1"/>
  <c r="Q174" s="1"/>
  <c r="P180"/>
  <c r="P175" s="1"/>
  <c r="P174" s="1"/>
  <c r="N180"/>
  <c r="N175" s="1"/>
  <c r="N174" s="1"/>
  <c r="M180"/>
  <c r="M175" s="1"/>
  <c r="M174" s="1"/>
  <c r="L180"/>
  <c r="L175" s="1"/>
  <c r="L174" s="1"/>
  <c r="K180"/>
  <c r="K175" s="1"/>
  <c r="H179"/>
  <c r="H178"/>
  <c r="H177"/>
  <c r="H176"/>
  <c r="H171"/>
  <c r="H170"/>
  <c r="H169"/>
  <c r="H168"/>
  <c r="H167"/>
  <c r="H166"/>
  <c r="H165"/>
  <c r="H162"/>
  <c r="H159"/>
  <c r="H158"/>
  <c r="H157"/>
  <c r="H156"/>
  <c r="H151"/>
  <c r="H150"/>
  <c r="H149"/>
  <c r="H148"/>
  <c r="S147"/>
  <c r="S142" s="1"/>
  <c r="S141" s="1"/>
  <c r="R147"/>
  <c r="R142" s="1"/>
  <c r="R141" s="1"/>
  <c r="Q147"/>
  <c r="Q142" s="1"/>
  <c r="Q141" s="1"/>
  <c r="P147"/>
  <c r="P142" s="1"/>
  <c r="P141" s="1"/>
  <c r="N147"/>
  <c r="N142" s="1"/>
  <c r="N141" s="1"/>
  <c r="M147"/>
  <c r="M142" s="1"/>
  <c r="M141" s="1"/>
  <c r="L147"/>
  <c r="L142" s="1"/>
  <c r="L141" s="1"/>
  <c r="K147"/>
  <c r="K142" s="1"/>
  <c r="K141" s="1"/>
  <c r="H146"/>
  <c r="H145"/>
  <c r="H144"/>
  <c r="H127"/>
  <c r="AT27" s="1"/>
  <c r="H128"/>
  <c r="H138"/>
  <c r="H137"/>
  <c r="S136"/>
  <c r="S131" s="1"/>
  <c r="R136"/>
  <c r="R131" s="1"/>
  <c r="Q136"/>
  <c r="Q131" s="1"/>
  <c r="P136"/>
  <c r="P131" s="1"/>
  <c r="N136"/>
  <c r="N131" s="1"/>
  <c r="M136"/>
  <c r="M131" s="1"/>
  <c r="L136"/>
  <c r="L131" s="1"/>
  <c r="K136"/>
  <c r="K131" s="1"/>
  <c r="K121" s="1"/>
  <c r="H135"/>
  <c r="H133"/>
  <c r="H126"/>
  <c r="H125"/>
  <c r="H124"/>
  <c r="H122"/>
  <c r="T228" l="1"/>
  <c r="U207"/>
  <c r="T207" s="1"/>
  <c r="AG120"/>
  <c r="U120"/>
  <c r="I120"/>
  <c r="H28" i="5"/>
  <c r="I28"/>
  <c r="AF16" i="7"/>
  <c r="T16"/>
  <c r="H27" i="5"/>
  <c r="Z12" i="7"/>
  <c r="AB12"/>
  <c r="AI12"/>
  <c r="AD12"/>
  <c r="X12"/>
  <c r="P121"/>
  <c r="P120" s="1"/>
  <c r="M121"/>
  <c r="M120" s="1"/>
  <c r="R121"/>
  <c r="R120" s="1"/>
  <c r="T121"/>
  <c r="T120"/>
  <c r="AJ12"/>
  <c r="N121"/>
  <c r="N120" s="1"/>
  <c r="S121"/>
  <c r="S120" s="1"/>
  <c r="Y12"/>
  <c r="W12"/>
  <c r="I27" i="5"/>
  <c r="AE12" i="7"/>
  <c r="AC12"/>
  <c r="AL12"/>
  <c r="AN12"/>
  <c r="L121"/>
  <c r="L120" s="1"/>
  <c r="Q121"/>
  <c r="Q120" s="1"/>
  <c r="AP12"/>
  <c r="AQ12"/>
  <c r="AO12"/>
  <c r="AK12"/>
  <c r="T46"/>
  <c r="AI276"/>
  <c r="AF276" s="1"/>
  <c r="AF277"/>
  <c r="AF228"/>
  <c r="AI253"/>
  <c r="AF253" s="1"/>
  <c r="AF254"/>
  <c r="AF121"/>
  <c r="AF46"/>
  <c r="H180"/>
  <c r="K174"/>
  <c r="H174" s="1"/>
  <c r="H175"/>
  <c r="H131"/>
  <c r="H161"/>
  <c r="H160"/>
  <c r="H136"/>
  <c r="H143"/>
  <c r="H147"/>
  <c r="H155"/>
  <c r="H132"/>
  <c r="H123"/>
  <c r="K120" l="1"/>
  <c r="I12"/>
  <c r="I10" i="12" s="1"/>
  <c r="AK10" i="9"/>
  <c r="AK10" i="12"/>
  <c r="AJ10" i="9"/>
  <c r="AJ10" i="12"/>
  <c r="AO10" i="9"/>
  <c r="AO10" i="12"/>
  <c r="AI10"/>
  <c r="AI10" i="9"/>
  <c r="AQ10" i="12"/>
  <c r="AQ10" i="9"/>
  <c r="AN10"/>
  <c r="AN10" i="12"/>
  <c r="AP10" i="9"/>
  <c r="AP10" i="12"/>
  <c r="AL10"/>
  <c r="AL10" i="9"/>
  <c r="AC10"/>
  <c r="AC10" i="12"/>
  <c r="W10" i="9"/>
  <c r="W10" i="12"/>
  <c r="AD10" i="9"/>
  <c r="AD10" i="12"/>
  <c r="Z10"/>
  <c r="Z10" i="9"/>
  <c r="AE10" i="12"/>
  <c r="AE10" i="9"/>
  <c r="Y10"/>
  <c r="Y10" i="12"/>
  <c r="AB10"/>
  <c r="AB10" i="9"/>
  <c r="X10" i="12"/>
  <c r="X10" i="9"/>
  <c r="AJ11" i="7"/>
  <c r="X11"/>
  <c r="AH11"/>
  <c r="V11"/>
  <c r="U12"/>
  <c r="U10" i="12" s="1"/>
  <c r="AG12" i="7"/>
  <c r="AF120"/>
  <c r="Y11"/>
  <c r="AK11"/>
  <c r="H120"/>
  <c r="H154"/>
  <c r="H153"/>
  <c r="H142"/>
  <c r="H141"/>
  <c r="H121"/>
  <c r="AG10" i="12" l="1"/>
  <c r="AG10" i="9"/>
  <c r="AF12" i="7"/>
  <c r="AG11"/>
  <c r="T12"/>
  <c r="T10" i="12" s="1"/>
  <c r="U11" i="7"/>
  <c r="H55"/>
  <c r="H61"/>
  <c r="H62"/>
  <c r="AF10" i="12" l="1"/>
  <c r="AF10" i="9"/>
  <c r="T16"/>
  <c r="T48" l="1"/>
  <c r="I32" i="5" l="1"/>
  <c r="G32" l="1"/>
  <c r="H31" s="1"/>
  <c r="H32" l="1"/>
  <c r="I31" s="1"/>
  <c r="T17" i="9"/>
  <c r="S66" i="7" l="1"/>
  <c r="S59" s="1"/>
  <c r="R66"/>
  <c r="R59" s="1"/>
  <c r="Q66"/>
  <c r="Q59" s="1"/>
  <c r="Q46" s="1"/>
  <c r="Q16" s="1"/>
  <c r="P66"/>
  <c r="P59" s="1"/>
  <c r="N66"/>
  <c r="N59" s="1"/>
  <c r="M66"/>
  <c r="M59" s="1"/>
  <c r="M46" s="1"/>
  <c r="M16" s="1"/>
  <c r="L66"/>
  <c r="L59" s="1"/>
  <c r="L46" s="1"/>
  <c r="L16" s="1"/>
  <c r="K66"/>
  <c r="K59" s="1"/>
  <c r="H68"/>
  <c r="AT71" s="1"/>
  <c r="H67"/>
  <c r="H65"/>
  <c r="H64"/>
  <c r="H63"/>
  <c r="H56"/>
  <c r="AT28" s="1"/>
  <c r="H54"/>
  <c r="H53"/>
  <c r="AT24" s="1"/>
  <c r="H51"/>
  <c r="AT22" s="1"/>
  <c r="H50"/>
  <c r="AT21" s="1"/>
  <c r="H49"/>
  <c r="AT20" s="1"/>
  <c r="I256"/>
  <c r="K256"/>
  <c r="L256"/>
  <c r="M256"/>
  <c r="N256"/>
  <c r="H257"/>
  <c r="H258"/>
  <c r="H259"/>
  <c r="I260"/>
  <c r="K260"/>
  <c r="L260"/>
  <c r="M260"/>
  <c r="N260"/>
  <c r="H261"/>
  <c r="H262"/>
  <c r="H263"/>
  <c r="H264"/>
  <c r="I265"/>
  <c r="K265"/>
  <c r="L265"/>
  <c r="M265"/>
  <c r="N265"/>
  <c r="H266"/>
  <c r="AT70" l="1"/>
  <c r="AT82"/>
  <c r="AT67"/>
  <c r="AT43"/>
  <c r="AT66"/>
  <c r="AT42"/>
  <c r="AT68"/>
  <c r="AT44"/>
  <c r="R46"/>
  <c r="R16" s="1"/>
  <c r="N46"/>
  <c r="N16" s="1"/>
  <c r="S46"/>
  <c r="S16" s="1"/>
  <c r="K46"/>
  <c r="K16" s="1"/>
  <c r="P46"/>
  <c r="P16" s="1"/>
  <c r="H60"/>
  <c r="L255"/>
  <c r="H48"/>
  <c r="H52"/>
  <c r="H66"/>
  <c r="H260"/>
  <c r="H265"/>
  <c r="K255"/>
  <c r="N255"/>
  <c r="H256"/>
  <c r="M255"/>
  <c r="I255"/>
  <c r="H16" l="1"/>
  <c r="H46"/>
  <c r="H59"/>
  <c r="H47"/>
  <c r="H255"/>
  <c r="S240" l="1"/>
  <c r="S239" s="1"/>
  <c r="S238" s="1"/>
  <c r="S207" s="1"/>
  <c r="R240"/>
  <c r="R239" s="1"/>
  <c r="R238" s="1"/>
  <c r="R207" s="1"/>
  <c r="Q240"/>
  <c r="Q239" s="1"/>
  <c r="Q238" s="1"/>
  <c r="Q207" s="1"/>
  <c r="P240"/>
  <c r="P239" s="1"/>
  <c r="P238" s="1"/>
  <c r="P207" s="1"/>
  <c r="N240"/>
  <c r="N239" s="1"/>
  <c r="N238" s="1"/>
  <c r="N207" s="1"/>
  <c r="M240"/>
  <c r="M239" s="1"/>
  <c r="M238" s="1"/>
  <c r="M207" s="1"/>
  <c r="L240"/>
  <c r="L239" s="1"/>
  <c r="L238" s="1"/>
  <c r="L207" s="1"/>
  <c r="K240"/>
  <c r="K239" s="1"/>
  <c r="N12" l="1"/>
  <c r="S12"/>
  <c r="L12"/>
  <c r="K238"/>
  <c r="K207" s="1"/>
  <c r="H207" s="1"/>
  <c r="AT58"/>
  <c r="AT55"/>
  <c r="AT54"/>
  <c r="AT51"/>
  <c r="AT49"/>
  <c r="AT48"/>
  <c r="AT47"/>
  <c r="H242"/>
  <c r="H241"/>
  <c r="H236"/>
  <c r="AT41" s="1"/>
  <c r="H235"/>
  <c r="AT40" s="1"/>
  <c r="H232"/>
  <c r="AT26" s="1"/>
  <c r="H231"/>
  <c r="AT25" s="1"/>
  <c r="T30" i="9"/>
  <c r="T28"/>
  <c r="T27"/>
  <c r="T25"/>
  <c r="T23"/>
  <c r="T22"/>
  <c r="T19"/>
  <c r="T18"/>
  <c r="T15"/>
  <c r="Q12" i="7" l="1"/>
  <c r="P12"/>
  <c r="R12"/>
  <c r="M12"/>
  <c r="AT65"/>
  <c r="AT64"/>
  <c r="AT57"/>
  <c r="L10" i="12"/>
  <c r="L10" i="9"/>
  <c r="S10"/>
  <c r="S10" i="12"/>
  <c r="N10" i="9"/>
  <c r="N10" i="12"/>
  <c r="L11" i="7"/>
  <c r="AT52"/>
  <c r="AT53"/>
  <c r="K12"/>
  <c r="H240"/>
  <c r="H234"/>
  <c r="H230"/>
  <c r="I25" i="5"/>
  <c r="H2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/>
  <c r="I10" s="1"/>
  <c r="AH8"/>
  <c r="AI13" i="7"/>
  <c r="AJ8" i="9"/>
  <c r="AJ13" i="7"/>
  <c r="U10" i="9"/>
  <c r="U13" i="7"/>
  <c r="AQ13"/>
  <c r="X13"/>
  <c r="Y13"/>
  <c r="AB13"/>
  <c r="AG13"/>
  <c r="AO13"/>
  <c r="Z13"/>
  <c r="AE13"/>
  <c r="AN13"/>
  <c r="AC13"/>
  <c r="V8" i="9"/>
  <c r="W13" i="7"/>
  <c r="AL13"/>
  <c r="AK13"/>
  <c r="AP13"/>
  <c r="H12"/>
  <c r="H10" i="12" s="1"/>
  <c r="I11" i="7"/>
  <c r="AK8" i="9"/>
  <c r="J11" i="7"/>
  <c r="Y8" i="9"/>
  <c r="X8"/>
  <c r="U8"/>
  <c r="AG8"/>
  <c r="H239" i="7"/>
  <c r="H238"/>
  <c r="H229"/>
  <c r="H233"/>
  <c r="G28" i="5" s="1"/>
  <c r="I13" i="7" l="1"/>
  <c r="AF13"/>
  <c r="AD13"/>
  <c r="G27" i="5"/>
  <c r="G25"/>
  <c r="H228" i="7"/>
  <c r="H26" i="5" l="1"/>
  <c r="I26"/>
  <c r="M13" i="7" l="1"/>
  <c r="R13"/>
  <c r="N13"/>
  <c r="S13"/>
  <c r="P13"/>
  <c r="Q13"/>
  <c r="M8" i="9"/>
  <c r="H9"/>
  <c r="I8" l="1"/>
  <c r="K13" i="7"/>
  <c r="L8" i="9"/>
  <c r="L13" i="7"/>
  <c r="J8" i="9"/>
  <c r="G35" i="5"/>
  <c r="G24"/>
  <c r="H24"/>
  <c r="S28" l="1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G37" l="1"/>
  <c r="I35"/>
  <c r="H35"/>
  <c r="H270" i="7"/>
  <c r="H269"/>
  <c r="N268"/>
  <c r="N267" s="1"/>
  <c r="N254" s="1"/>
  <c r="N253" s="1"/>
  <c r="M268"/>
  <c r="M267" s="1"/>
  <c r="M254" s="1"/>
  <c r="M253" s="1"/>
  <c r="L268"/>
  <c r="L267" s="1"/>
  <c r="L254" s="1"/>
  <c r="L253" s="1"/>
  <c r="K268"/>
  <c r="K267" s="1"/>
  <c r="K254" s="1"/>
  <c r="K253" s="1"/>
  <c r="I268"/>
  <c r="I267" s="1"/>
  <c r="I254" s="1"/>
  <c r="H254" l="1"/>
  <c r="I253"/>
  <c r="H253" s="1"/>
  <c r="H267"/>
  <c r="H268"/>
  <c r="N28" i="5" l="1"/>
  <c r="J28"/>
  <c r="O28"/>
  <c r="L28"/>
  <c r="K28"/>
  <c r="P28"/>
  <c r="M28"/>
  <c r="R28"/>
  <c r="Q28"/>
  <c r="B9" i="9" l="1"/>
  <c r="H293" i="7"/>
  <c r="H292"/>
  <c r="N291"/>
  <c r="M291"/>
  <c r="L291"/>
  <c r="K291"/>
  <c r="I291"/>
  <c r="H289"/>
  <c r="N288"/>
  <c r="M288"/>
  <c r="L288"/>
  <c r="K288"/>
  <c r="I288"/>
  <c r="H287"/>
  <c r="H286"/>
  <c r="H285"/>
  <c r="H284"/>
  <c r="N283"/>
  <c r="M283"/>
  <c r="L283"/>
  <c r="K283"/>
  <c r="I283"/>
  <c r="H282"/>
  <c r="H281"/>
  <c r="H280"/>
  <c r="N279"/>
  <c r="M279"/>
  <c r="L279"/>
  <c r="K279"/>
  <c r="I279"/>
  <c r="I24" i="5" l="1"/>
  <c r="I23" s="1"/>
  <c r="I29" s="1"/>
  <c r="I290" i="7"/>
  <c r="N290"/>
  <c r="L290"/>
  <c r="M290"/>
  <c r="K290"/>
  <c r="H10" i="9"/>
  <c r="H23" i="5"/>
  <c r="H29" s="1"/>
  <c r="L278" i="7"/>
  <c r="M278"/>
  <c r="N278"/>
  <c r="H288"/>
  <c r="I278"/>
  <c r="H283"/>
  <c r="H279"/>
  <c r="H291"/>
  <c r="K278"/>
  <c r="B12"/>
  <c r="I37" i="5"/>
  <c r="H37"/>
  <c r="T10" i="9" l="1"/>
  <c r="T13" i="7"/>
  <c r="M277"/>
  <c r="M276" s="1"/>
  <c r="I277"/>
  <c r="I276" s="1"/>
  <c r="H13"/>
  <c r="H290"/>
  <c r="K277"/>
  <c r="K276" s="1"/>
  <c r="N277"/>
  <c r="N276" s="1"/>
  <c r="L277"/>
  <c r="L276" s="1"/>
  <c r="G23" i="5"/>
  <c r="H40"/>
  <c r="H278" i="7"/>
  <c r="H277" l="1"/>
  <c r="H276"/>
  <c r="G26" i="5"/>
  <c r="I40"/>
  <c r="G29" l="1"/>
  <c r="G40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<sst xmlns="http://schemas.openxmlformats.org/spreadsheetml/2006/main" count="781" uniqueCount="315">
  <si>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</si>
  <si>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</si>
  <si>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</si>
  <si>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</si>
  <si>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</si>
  <si>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</si>
  <si>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</si>
  <si>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</si>
  <si>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</si>
  <si>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</si>
  <si>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</si>
  <si>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</si>
  <si>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</si>
  <si>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</si>
  <si>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</si>
  <si>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</si>
  <si>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</si>
  <si>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</si>
  <si>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</si>
  <si>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</si>
  <si>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</si>
  <si>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</si>
  <si>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</si>
  <si>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</si>
  <si>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</si>
  <si>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</si>
  <si>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</si>
  <si>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</si>
  <si>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</si>
  <si>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</si>
  <si>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</si>
  <si>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</si>
  <si>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</si>
  <si>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</si>
  <si>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</si>
  <si>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</si>
  <si>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</si>
  <si>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</si>
  <si>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</si>
  <si>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</si>
  <si>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</si>
  <si>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</si>
  <si>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</si>
  <si>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</si>
  <si>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</si>
  <si>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</si>
  <si>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</si>
  <si>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</si>
  <si>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</si>
  <si>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</si>
  <si>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</si>
  <si>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</si>
  <si>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</si>
  <si>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</si>
  <si>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</si>
  <si>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</si>
  <si>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</si>
  <si>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</si>
  <si>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</si>
  <si>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</si>
  <si>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</si>
  <si>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</si>
  <si>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</si>
  <si>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</si>
  <si>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</si>
  <si>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</si>
  <si>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</si>
  <si>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</si>
  <si>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</si>
  <si>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</si>
  <si>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</si>
  <si>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</si>
  <si>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</si>
  <si>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</si>
  <si>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</si>
  <si>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</si>
  <si>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</si>
  <si>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</si>
  <si>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</si>
  <si>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</si>
  <si>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</si>
  <si>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</si>
  <si>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</si>
  <si>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</si>
  <si>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</si>
  <si>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</si>
  <si>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</si>
  <si>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</si>
  <si>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</si>
  <si>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</si>
  <si>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</si>
  <si>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</si>
  <si>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</si>
  <si>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</si>
  <si>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</si>
  <si>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</si>
  <si>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</si>
  <si>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</si>
  <si>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</si>
  <si>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</si>
  <si>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</si>
  <si>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</si>
  <si>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</si>
  <si>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</si>
  <si>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</si>
  <si>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</si>
  <si>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</si>
  <si>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</si>
  <si>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</si>
  <si>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</si>
  <si>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</si>
  <si>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</si>
  <si>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</si>
  <si>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</si>
  <si>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</si>
  <si>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</si>
  <si>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</si>
  <si>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</si>
  <si>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</si>
  <si>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</si>
  <si>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</si>
  <si>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</si>
  <si>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</si>
  <si>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</si>
  <si>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</si>
  <si>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</si>
  <si>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</si>
  <si>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</si>
  <si>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</si>
  <si>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</si>
  <si>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</si>
  <si>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</si>
  <si>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</si>
  <si>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</si>
  <si>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</si>
  <si>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</si>
  <si>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</si>
  <si>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</si>
  <si>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</si>
  <si>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</si>
  <si>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</si>
  <si>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</si>
  <si>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</si>
  <si>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</si>
  <si>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</si>
  <si>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</si>
  <si>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</si>
  <si>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</si>
  <si>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</si>
  <si>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</si>
  <si>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</si>
  <si>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</si>
  <si>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</si>
  <si>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</si>
  <si>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</si>
  <si>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</si>
  <si>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</si>
  <si>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</si>
  <si>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</si>
  <si>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</si>
  <si>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</si>
  <si>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</si>
  <si>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</si>
  <si>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</si>
  <si>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</si>
  <si>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</si>
  <si>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</si>
  <si>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</si>
  <si>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</si>
  <si>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</si>
  <si>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</si>
  <si>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</si>
  <si>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</si>
  <si>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</si>
  <si>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</si>
  <si>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</si>
  <si>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</si>
  <si>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</si>
  <si>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</si>
  <si>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</si>
  <si>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</si>
  <si>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</si>
  <si>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</si>
  <si>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</si>
  <si>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</si>
  <si>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</si>
  <si>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</si>
  <si>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</si>
  <si>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</si>
  <si>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</si>
  <si>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</si>
  <si>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</si>
  <si>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</si>
  <si>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</si>
  <si>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</si>
  <si>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</si>
  <si>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</si>
  <si>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</si>
  <si>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</si>
  <si>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</si>
  <si>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</si>
  <si>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</si>
  <si>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</si>
  <si>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</si>
  <si>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</si>
  <si>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</si>
  <si>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</si>
  <si>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</si>
  <si>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</si>
  <si>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</si>
  <si>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</si>
  <si>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</si>
  <si>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</si>
  <si>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</si>
  <si>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</si>
  <si>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</si>
  <si>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</si>
  <si>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</si>
  <si>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</si>
  <si>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</si>
  <si>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</si>
  <si>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</si>
  <si>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</si>
  <si>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</si>
  <si>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</si>
  <si>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</si>
  <si>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</si>
  <si>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</si>
  <si>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</si>
  <si>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</si>
  <si>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</si>
  <si>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</si>
  <si>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</si>
  <si>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</si>
  <si>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</si>
  <si>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</si>
  <si>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</si>
  <si>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</si>
  <si>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</si>
  <si>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</si>
  <si>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</si>
  <si>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</si>
  <si>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</si>
  <si>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</si>
  <si>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</si>
  <si>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</si>
  <si>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</si>
  <si>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</si>
  <si>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</si>
  <si>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</si>
  <si>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</si>
  <si>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</si>
  <si>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</si>
  <si>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</si>
  <si>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</si>
  <si>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</si>
  <si>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</si>
  <si>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</si>
  <si>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</si>
  <si>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</si>
  <si>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</si>
  <si>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</si>
  <si>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</si>
  <si>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</si>
  <si>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</si>
  <si>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</si>
  <si>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</si>
  <si>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</si>
  <si>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</si>
  <si>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</si>
  <si>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</si>
  <si>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</si>
  <si>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</si>
  <si>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</si>
  <si>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</si>
  <si>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</si>
  <si>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</si>
  <si>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</si>
  <si>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</si>
  <si>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</si>
  <si>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</si>
  <si>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</si>
  <si>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</si>
  <si>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</si>
  <si>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</si>
  <si>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</si>
  <si>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</si>
  <si>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</si>
  <si>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</si>
  <si>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</si>
  <si>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</si>
  <si>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</si>
  <si>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</si>
  <si>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</si>
  <si>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</si>
  <si>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</si>
  <si>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</si>
  <si>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</si>
  <si>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</si>
  <si>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</si>
  <si>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</si>
  <si>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</si>
  <si>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</si>
  <si>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</si>
  <si>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</si>
  <si>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</si>
  <si>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</si>
  <si>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>OSNOVNA ŠKOLA SVIBOVEC</t>
  </si>
  <si>
    <t>SVIBOVCU</t>
  </si>
  <si>
    <t>OSNOVNE ŠKOLE SVIBOVEC</t>
  </si>
  <si>
    <t>400-02/19-01/02</t>
  </si>
  <si>
    <t>2186-135-08-19-1</t>
  </si>
  <si>
    <t>Stanko Medvedec</t>
  </si>
  <si>
    <t>28.05.2019.</t>
  </si>
  <si>
    <t xml:space="preserve">        Temeljem odredbi članka 29. Zakona o proračunu ("Narodne novine" broj 87/08,136/08,15/15 i 87/16) te članka 54. Statuta,Školski odbor Osnovne škole Svibovec,dana 28.05.2019. godine, d o n o s i:</t>
  </si>
</sst>
</file>

<file path=xl/styles.xml><?xml version="1.0" encoding="utf-8"?>
<styleSheet xmlns="http://schemas.openxmlformats.org/spreadsheetml/2006/main">
  <numFmts count="1">
    <numFmt numFmtId="164" formatCode="000"/>
  </numFmts>
  <fonts count="8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5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6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0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1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5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5">
    <cellStyle name="Normalno 2" xfId="1"/>
    <cellStyle name="Normalno 3" xfId="3"/>
    <cellStyle name="Normalno 4" xfId="4"/>
    <cellStyle name="Obično" xfId="0" builtinId="0"/>
    <cellStyle name="Obično 2" xfId="2"/>
  </cellStyles>
  <dxfs count="4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/>
  <cols>
    <col min="1" max="1" width="118.7109375" style="420" customWidth="1"/>
    <col min="2" max="16384" width="8.85546875" style="397"/>
  </cols>
  <sheetData>
    <row r="1" spans="1:2" ht="66.75" customHeight="1">
      <c r="A1" s="395" t="s">
        <v>283</v>
      </c>
      <c r="B1" s="396"/>
    </row>
    <row r="2" spans="1:2" ht="35.450000000000003" customHeight="1">
      <c r="A2" s="395"/>
      <c r="B2" s="396"/>
    </row>
    <row r="3" spans="1:2" s="399" customFormat="1">
      <c r="A3" s="398" t="s">
        <v>78</v>
      </c>
    </row>
    <row r="4" spans="1:2" ht="6" customHeight="1">
      <c r="A4" s="400"/>
    </row>
    <row r="5" spans="1:2" ht="45">
      <c r="A5" s="401" t="s">
        <v>284</v>
      </c>
    </row>
    <row r="6" spans="1:2" s="403" customFormat="1" ht="6" customHeight="1">
      <c r="A6" s="402"/>
    </row>
    <row r="7" spans="1:2" ht="30">
      <c r="A7" s="401" t="s">
        <v>285</v>
      </c>
    </row>
    <row r="8" spans="1:2" s="403" customFormat="1" ht="6" customHeight="1">
      <c r="A8" s="402"/>
    </row>
    <row r="9" spans="1:2" ht="100.15" customHeight="1">
      <c r="A9" s="404" t="s">
        <v>286</v>
      </c>
    </row>
    <row r="10" spans="1:2">
      <c r="A10" s="401"/>
    </row>
    <row r="11" spans="1:2" ht="30.75">
      <c r="A11" s="405" t="s">
        <v>270</v>
      </c>
    </row>
    <row r="12" spans="1:2" ht="6" customHeight="1">
      <c r="A12" s="405"/>
    </row>
    <row r="13" spans="1:2" ht="30">
      <c r="A13" s="406" t="s">
        <v>271</v>
      </c>
    </row>
    <row r="14" spans="1:2" ht="35.450000000000003" customHeight="1">
      <c r="A14" s="407"/>
    </row>
    <row r="15" spans="1:2" s="399" customFormat="1" ht="15.75">
      <c r="A15" s="408" t="s">
        <v>75</v>
      </c>
    </row>
    <row r="16" spans="1:2" ht="6" customHeight="1">
      <c r="A16" s="400"/>
    </row>
    <row r="17" spans="1:1" ht="30">
      <c r="A17" s="409" t="s">
        <v>272</v>
      </c>
    </row>
    <row r="18" spans="1:1" ht="30">
      <c r="A18" s="409" t="s">
        <v>274</v>
      </c>
    </row>
    <row r="19" spans="1:1" ht="45">
      <c r="A19" s="410" t="s">
        <v>275</v>
      </c>
    </row>
    <row r="20" spans="1:1" ht="30">
      <c r="A20" s="407" t="s">
        <v>276</v>
      </c>
    </row>
    <row r="21" spans="1:1">
      <c r="A21" s="407" t="s">
        <v>277</v>
      </c>
    </row>
    <row r="22" spans="1:1" ht="30">
      <c r="A22" s="410" t="s">
        <v>278</v>
      </c>
    </row>
    <row r="23" spans="1:1" ht="35.450000000000003" customHeight="1">
      <c r="A23" s="398"/>
    </row>
    <row r="24" spans="1:1" s="399" customFormat="1" ht="15.75">
      <c r="A24" s="408" t="s">
        <v>76</v>
      </c>
    </row>
    <row r="25" spans="1:1" ht="6" customHeight="1">
      <c r="A25" s="398"/>
    </row>
    <row r="26" spans="1:1" ht="30">
      <c r="A26" s="402" t="s">
        <v>280</v>
      </c>
    </row>
    <row r="27" spans="1:1" ht="39.6" customHeight="1">
      <c r="A27" s="402" t="s">
        <v>279</v>
      </c>
    </row>
    <row r="28" spans="1:1">
      <c r="A28" s="402" t="s">
        <v>281</v>
      </c>
    </row>
    <row r="29" spans="1:1" ht="35.450000000000003" customHeight="1">
      <c r="A29" s="407"/>
    </row>
    <row r="30" spans="1:1" s="399" customFormat="1" ht="15.75">
      <c r="A30" s="408" t="s">
        <v>77</v>
      </c>
    </row>
    <row r="31" spans="1:1" ht="6" customHeight="1">
      <c r="A31" s="407"/>
    </row>
    <row r="32" spans="1:1" ht="60">
      <c r="A32" s="407" t="s">
        <v>282</v>
      </c>
    </row>
    <row r="33" spans="1:1">
      <c r="A33" s="407"/>
    </row>
    <row r="34" spans="1:1">
      <c r="A34" s="407"/>
    </row>
    <row r="35" spans="1:1">
      <c r="A35" s="407"/>
    </row>
    <row r="36" spans="1:1">
      <c r="A36" s="407"/>
    </row>
    <row r="37" spans="1:1" ht="15.75">
      <c r="A37" s="408"/>
    </row>
    <row r="38" spans="1:1">
      <c r="A38" s="407"/>
    </row>
    <row r="39" spans="1:1">
      <c r="A39" s="407"/>
    </row>
    <row r="40" spans="1:1" ht="15.75">
      <c r="A40" s="408"/>
    </row>
    <row r="41" spans="1:1">
      <c r="A41" s="407"/>
    </row>
    <row r="42" spans="1:1">
      <c r="A42" s="407"/>
    </row>
    <row r="43" spans="1:1">
      <c r="A43" s="407"/>
    </row>
    <row r="44" spans="1:1" ht="24.75" customHeight="1">
      <c r="A44" s="408"/>
    </row>
    <row r="45" spans="1:1">
      <c r="A45" s="407"/>
    </row>
    <row r="46" spans="1:1">
      <c r="A46" s="407"/>
    </row>
    <row r="47" spans="1:1">
      <c r="A47" s="407"/>
    </row>
    <row r="48" spans="1:1" ht="15.75">
      <c r="A48" s="408"/>
    </row>
    <row r="49" spans="1:1">
      <c r="A49" s="407"/>
    </row>
    <row r="50" spans="1:1" ht="88.5" customHeight="1">
      <c r="A50" s="411"/>
    </row>
    <row r="51" spans="1:1">
      <c r="A51" s="412"/>
    </row>
    <row r="52" spans="1:1" ht="15.75">
      <c r="A52" s="413"/>
    </row>
    <row r="53" spans="1:1">
      <c r="A53" s="414"/>
    </row>
    <row r="54" spans="1:1" ht="72" customHeight="1">
      <c r="A54" s="409"/>
    </row>
    <row r="55" spans="1:1" ht="51" customHeight="1">
      <c r="A55" s="409"/>
    </row>
    <row r="56" spans="1:1" ht="70.5" customHeight="1">
      <c r="A56" s="409"/>
    </row>
    <row r="57" spans="1:1" ht="15.75">
      <c r="A57" s="411"/>
    </row>
    <row r="58" spans="1:1" ht="72" customHeight="1">
      <c r="A58" s="409"/>
    </row>
    <row r="59" spans="1:1">
      <c r="A59" s="409"/>
    </row>
    <row r="60" spans="1:1">
      <c r="A60" s="409"/>
    </row>
    <row r="61" spans="1:1" ht="30.75" customHeight="1">
      <c r="A61" s="409"/>
    </row>
    <row r="62" spans="1:1" ht="44.25" customHeight="1">
      <c r="A62" s="409"/>
    </row>
    <row r="63" spans="1:1">
      <c r="A63" s="409"/>
    </row>
    <row r="64" spans="1:1" ht="21.75" customHeight="1">
      <c r="A64" s="409"/>
    </row>
    <row r="65" spans="1:1" ht="66.75" customHeight="1">
      <c r="A65" s="409"/>
    </row>
    <row r="66" spans="1:1">
      <c r="A66" s="409"/>
    </row>
    <row r="67" spans="1:1" ht="20.25" customHeight="1">
      <c r="A67" s="409"/>
    </row>
    <row r="68" spans="1:1" ht="37.5" customHeight="1">
      <c r="A68" s="409"/>
    </row>
    <row r="69" spans="1:1">
      <c r="A69" s="409"/>
    </row>
    <row r="70" spans="1:1" ht="19.5" customHeight="1">
      <c r="A70" s="409"/>
    </row>
    <row r="71" spans="1:1" ht="35.25" customHeight="1">
      <c r="A71" s="409"/>
    </row>
    <row r="72" spans="1:1">
      <c r="A72" s="409"/>
    </row>
    <row r="73" spans="1:1">
      <c r="A73" s="409"/>
    </row>
    <row r="74" spans="1:1" ht="97.5" customHeight="1">
      <c r="A74" s="409"/>
    </row>
    <row r="75" spans="1:1" ht="60.75" customHeight="1">
      <c r="A75" s="400"/>
    </row>
    <row r="76" spans="1:1" ht="15.75">
      <c r="A76" s="400"/>
    </row>
    <row r="77" spans="1:1">
      <c r="A77" s="415"/>
    </row>
    <row r="78" spans="1:1">
      <c r="A78" s="415"/>
    </row>
    <row r="79" spans="1:1">
      <c r="A79" s="415"/>
    </row>
    <row r="80" spans="1:1">
      <c r="A80" s="415"/>
    </row>
    <row r="81" spans="1:1">
      <c r="A81" s="415"/>
    </row>
    <row r="82" spans="1:1">
      <c r="A82" s="415"/>
    </row>
    <row r="83" spans="1:1">
      <c r="A83" s="416"/>
    </row>
    <row r="84" spans="1:1" ht="105" customHeight="1">
      <c r="A84" s="417"/>
    </row>
    <row r="85" spans="1:1" ht="84" customHeight="1">
      <c r="A85" s="415"/>
    </row>
    <row r="86" spans="1:1" ht="76.5" customHeight="1">
      <c r="A86" s="415"/>
    </row>
    <row r="87" spans="1:1">
      <c r="A87" s="418"/>
    </row>
    <row r="88" spans="1:1">
      <c r="A88" s="419"/>
    </row>
    <row r="89" spans="1:1" ht="333" customHeight="1"/>
    <row r="90" spans="1:1">
      <c r="A90" s="421"/>
    </row>
    <row r="91" spans="1:1">
      <c r="A91" s="415"/>
    </row>
    <row r="92" spans="1:1">
      <c r="A92" s="422"/>
    </row>
    <row r="93" spans="1:1">
      <c r="A93" s="422"/>
    </row>
    <row r="94" spans="1:1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2060"/>
  </sheetPr>
  <dimension ref="A1:XFD92"/>
  <sheetViews>
    <sheetView showGridLines="0" zoomScale="70" zoomScaleNormal="70" zoomScaleSheetLayoutView="80" workbookViewId="0">
      <selection activeCell="A12" sqref="A12:I12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>
      <c r="A2" s="514"/>
      <c r="B2" s="514"/>
      <c r="C2" s="514"/>
      <c r="D2" s="514"/>
      <c r="E2" s="514"/>
      <c r="F2" s="514"/>
      <c r="G2" s="514"/>
      <c r="H2" s="514"/>
      <c r="I2" s="131"/>
    </row>
    <row r="3" spans="1:9" ht="27" customHeight="1">
      <c r="A3" s="514"/>
      <c r="B3" s="514"/>
      <c r="C3" s="514"/>
      <c r="D3" s="514"/>
      <c r="E3" s="514"/>
      <c r="F3" s="514"/>
      <c r="G3" s="514"/>
      <c r="H3" s="514"/>
      <c r="I3" s="133"/>
    </row>
    <row r="4" spans="1:9" ht="4.5" customHeight="1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>
      <c r="A5" s="131"/>
      <c r="B5" s="517" t="s">
        <v>13</v>
      </c>
      <c r="C5" s="517"/>
      <c r="D5" s="517"/>
      <c r="E5" s="517"/>
      <c r="F5" s="135"/>
      <c r="G5" s="135"/>
      <c r="H5" s="131"/>
      <c r="I5" s="131"/>
    </row>
    <row r="6" spans="1:9" s="4" customFormat="1" ht="49.5" customHeight="1">
      <c r="A6" s="136"/>
      <c r="B6" s="518" t="s">
        <v>307</v>
      </c>
      <c r="C6" s="518"/>
      <c r="D6" s="518"/>
      <c r="E6" s="518"/>
      <c r="F6" s="137"/>
      <c r="G6" s="137"/>
      <c r="H6" s="136"/>
      <c r="I6" s="136"/>
    </row>
    <row r="7" spans="1:9" s="5" customFormat="1" ht="21" customHeight="1">
      <c r="A7" s="138"/>
      <c r="B7" s="519" t="str">
        <f>IF(A14=A65,"RAVNATELJ","ŠKOLSKI ODBOR")</f>
        <v>ŠKOLSKI ODBOR</v>
      </c>
      <c r="C7" s="519"/>
      <c r="D7" s="519"/>
      <c r="E7" s="519"/>
      <c r="F7" s="138"/>
      <c r="G7" s="138"/>
      <c r="H7" s="138"/>
      <c r="I7" s="138"/>
    </row>
    <row r="8" spans="1:9" ht="18" customHeight="1">
      <c r="A8" s="131"/>
      <c r="B8" s="132" t="s">
        <v>19</v>
      </c>
      <c r="C8" s="520" t="s">
        <v>310</v>
      </c>
      <c r="D8" s="520"/>
      <c r="E8" s="520"/>
      <c r="F8" s="139"/>
      <c r="G8" s="139"/>
      <c r="H8" s="131"/>
      <c r="I8" s="131"/>
    </row>
    <row r="9" spans="1:9" ht="18" customHeight="1">
      <c r="A9" s="131"/>
      <c r="B9" s="132" t="s">
        <v>273</v>
      </c>
      <c r="C9" s="520" t="s">
        <v>311</v>
      </c>
      <c r="D9" s="520"/>
      <c r="E9" s="520"/>
      <c r="F9" s="139"/>
      <c r="G9" s="139"/>
      <c r="H9" s="131"/>
      <c r="I9" s="131"/>
    </row>
    <row r="10" spans="1:9" ht="18" hidden="1" customHeight="1">
      <c r="A10" s="131"/>
      <c r="B10" s="510"/>
      <c r="C10" s="510"/>
      <c r="D10" s="131" t="s">
        <v>20</v>
      </c>
      <c r="E10" s="140"/>
      <c r="F10" s="139"/>
      <c r="G10" s="139"/>
      <c r="H10" s="131"/>
      <c r="I10" s="131"/>
    </row>
    <row r="11" spans="1:9" ht="56.25" customHeight="1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>
      <c r="A12" s="515" t="s">
        <v>314</v>
      </c>
      <c r="B12" s="515"/>
      <c r="C12" s="515"/>
      <c r="D12" s="515"/>
      <c r="E12" s="515"/>
      <c r="F12" s="515"/>
      <c r="G12" s="515"/>
      <c r="H12" s="515"/>
      <c r="I12" s="515"/>
    </row>
    <row r="13" spans="1:9" ht="47.25" customHeight="1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>
      <c r="A14" s="512" t="s">
        <v>288</v>
      </c>
      <c r="B14" s="512"/>
      <c r="C14" s="512"/>
      <c r="D14" s="512"/>
      <c r="E14" s="512"/>
      <c r="F14" s="512"/>
      <c r="G14" s="512"/>
      <c r="H14" s="512"/>
      <c r="I14" s="512"/>
    </row>
    <row r="15" spans="1:9" ht="22.5" customHeight="1">
      <c r="A15" s="512" t="s">
        <v>309</v>
      </c>
      <c r="B15" s="512"/>
      <c r="C15" s="512"/>
      <c r="D15" s="512"/>
      <c r="E15" s="512"/>
      <c r="F15" s="512"/>
      <c r="G15" s="512"/>
      <c r="H15" s="512"/>
      <c r="I15" s="512"/>
    </row>
    <row r="16" spans="1:9" ht="22.5" customHeight="1">
      <c r="A16" s="516" t="s">
        <v>299</v>
      </c>
      <c r="B16" s="516"/>
      <c r="C16" s="516"/>
      <c r="D16" s="516"/>
      <c r="E16" s="516"/>
      <c r="F16" s="516"/>
      <c r="G16" s="516"/>
      <c r="H16" s="516"/>
      <c r="I16" s="516"/>
    </row>
    <row r="17" spans="1:16384" ht="30" customHeight="1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>
      <c r="A18" s="513" t="s">
        <v>14</v>
      </c>
      <c r="B18" s="513"/>
      <c r="C18" s="513"/>
      <c r="D18" s="513"/>
      <c r="E18" s="513"/>
      <c r="F18" s="513"/>
      <c r="G18" s="513"/>
      <c r="H18" s="513"/>
      <c r="I18" s="513"/>
    </row>
    <row r="19" spans="1:16384" ht="30" customHeight="1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>
      <c r="A20" s="511" t="s">
        <v>15</v>
      </c>
      <c r="B20" s="511"/>
      <c r="C20" s="511"/>
      <c r="D20" s="511"/>
      <c r="E20" s="511"/>
      <c r="F20" s="511"/>
      <c r="G20" s="141" t="str">
        <f>IF(A14=A65,"PLAN 2019.","PLAN 
2019.")</f>
        <v>PLAN 
2019.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>
      <c r="A21" s="508">
        <v>1</v>
      </c>
      <c r="B21" s="508"/>
      <c r="C21" s="508"/>
      <c r="D21" s="508"/>
      <c r="E21" s="508"/>
      <c r="F21" s="508"/>
      <c r="G21" s="204">
        <v>2</v>
      </c>
      <c r="H21" s="204">
        <v>3</v>
      </c>
      <c r="I21" s="204">
        <v>4</v>
      </c>
    </row>
    <row r="22" spans="1:16384" s="2" customFormat="1" ht="18" customHeight="1" thickTop="1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>
      <c r="A23" s="145" t="s">
        <v>23</v>
      </c>
      <c r="B23" s="509" t="s">
        <v>21</v>
      </c>
      <c r="C23" s="509"/>
      <c r="D23" s="509"/>
      <c r="E23" s="509"/>
      <c r="F23" s="509"/>
      <c r="G23" s="146">
        <f>SUM(G24:G25)</f>
        <v>6474210</v>
      </c>
      <c r="H23" s="146">
        <f>SUM(H24:H25)</f>
        <v>113220</v>
      </c>
      <c r="I23" s="146">
        <f>SUM(I24:I25)</f>
        <v>6587430</v>
      </c>
    </row>
    <row r="24" spans="1:16384" ht="18" customHeight="1">
      <c r="A24" s="147"/>
      <c r="B24" s="522" t="s">
        <v>25</v>
      </c>
      <c r="C24" s="522"/>
      <c r="D24" s="522"/>
      <c r="E24" s="522"/>
      <c r="F24" s="522"/>
      <c r="G24" s="148">
        <f>SUMIFS('2. Plan prihoda i primitaka'!$H$13:$H$48,'2. Plan prihoda i primitaka'!$A$13:$A$48,6)</f>
        <v>6474210</v>
      </c>
      <c r="H24" s="148">
        <f>SUMIFS('2. Plan prihoda i primitaka'!$T$13:$T$48,'2. Plan prihoda i primitaka'!$A$13:$A$48,6)</f>
        <v>113220</v>
      </c>
      <c r="I24" s="148">
        <f>SUMIFS('2. Plan prihoda i primitaka'!$AF$13:$AF$48,'2. Plan prihoda i primitaka'!$A$13:$A$48,6)</f>
        <v>6587430</v>
      </c>
    </row>
    <row r="25" spans="1:16384" ht="18" customHeight="1">
      <c r="A25" s="147"/>
      <c r="B25" s="522" t="s">
        <v>26</v>
      </c>
      <c r="C25" s="522"/>
      <c r="D25" s="522"/>
      <c r="E25" s="522"/>
      <c r="F25" s="52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>
      <c r="A26" s="145" t="s">
        <v>24</v>
      </c>
      <c r="B26" s="509" t="s">
        <v>22</v>
      </c>
      <c r="C26" s="509"/>
      <c r="D26" s="509"/>
      <c r="E26" s="509"/>
      <c r="F26" s="509"/>
      <c r="G26" s="146">
        <f>SUM(G27:G28)</f>
        <v>6474210</v>
      </c>
      <c r="H26" s="146">
        <f>SUM(H27:H28)</f>
        <v>113220</v>
      </c>
      <c r="I26" s="146">
        <f>SUM(I27:I28)</f>
        <v>6587430</v>
      </c>
    </row>
    <row r="27" spans="1:16384" ht="18" customHeight="1">
      <c r="A27" s="147"/>
      <c r="B27" s="522" t="s">
        <v>27</v>
      </c>
      <c r="C27" s="522"/>
      <c r="D27" s="522"/>
      <c r="E27" s="522"/>
      <c r="F27" s="522"/>
      <c r="G27" s="148">
        <f>SUMIFS('3. Plan rashoda i izdataka'!$H$16:$H$249,'3. Plan rashoda i izdataka'!$A$16:$A$249,3)</f>
        <v>4599000</v>
      </c>
      <c r="H27" s="148">
        <f>SUMIFS('3. Plan rashoda i izdataka'!$T$16:$T$249,'3. Plan rashoda i izdataka'!$A$16:$A$249,3)</f>
        <v>17020</v>
      </c>
      <c r="I27" s="148">
        <f>SUMIFS('3. Plan rashoda i izdataka'!$AF$16:$AF$249,'3. Plan rashoda i izdataka'!$A$16:$A$249,3)</f>
        <v>4616020</v>
      </c>
    </row>
    <row r="28" spans="1:16384" ht="18" customHeight="1">
      <c r="A28" s="149"/>
      <c r="B28" s="523" t="s">
        <v>28</v>
      </c>
      <c r="C28" s="523"/>
      <c r="D28" s="523"/>
      <c r="E28" s="523"/>
      <c r="F28" s="523"/>
      <c r="G28" s="148">
        <f>SUMIFS('3. Plan rashoda i izdataka'!$H$16:$H$249,'3. Plan rashoda i izdataka'!$A$16:$A$249,4)</f>
        <v>1875210</v>
      </c>
      <c r="H28" s="148">
        <f>SUMIFS('3. Plan rashoda i izdataka'!$T$16:$T$249,'3. Plan rashoda i izdataka'!$A$16:$A$249,4)</f>
        <v>96200</v>
      </c>
      <c r="I28" s="148">
        <f>SUMIFS('3. Plan rashoda i izdataka'!$AF$16:$AF$249,'3. Plan rashoda i izdataka'!$A$16:$A$249,4)</f>
        <v>1971410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1"/>
      <c r="B29" s="521" t="s">
        <v>29</v>
      </c>
      <c r="C29" s="521"/>
      <c r="D29" s="521"/>
      <c r="E29" s="521"/>
      <c r="F29" s="521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>
      <c r="A31" s="145" t="s">
        <v>12</v>
      </c>
      <c r="B31" s="509" t="s">
        <v>155</v>
      </c>
      <c r="C31" s="509"/>
      <c r="D31" s="509"/>
      <c r="E31" s="509"/>
      <c r="F31" s="509"/>
      <c r="G31" s="319">
        <v>0</v>
      </c>
      <c r="H31" s="314">
        <f>G31-G32</f>
        <v>0</v>
      </c>
      <c r="I31" s="314">
        <f>H31-H32</f>
        <v>0</v>
      </c>
    </row>
    <row r="32" spans="1:16384" s="9" customFormat="1" ht="34.9" customHeight="1">
      <c r="A32" s="151"/>
      <c r="B32" s="524" t="s">
        <v>156</v>
      </c>
      <c r="C32" s="521"/>
      <c r="D32" s="521"/>
      <c r="E32" s="521"/>
      <c r="F32" s="521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>
      <c r="A34" s="145" t="s">
        <v>30</v>
      </c>
      <c r="B34" s="509" t="s">
        <v>18</v>
      </c>
      <c r="C34" s="509"/>
      <c r="D34" s="509"/>
      <c r="E34" s="509"/>
      <c r="F34" s="509"/>
      <c r="G34" s="146"/>
      <c r="H34" s="155"/>
      <c r="I34" s="155"/>
    </row>
    <row r="35" spans="1:9" ht="18" customHeight="1">
      <c r="A35" s="147"/>
      <c r="B35" s="522" t="s">
        <v>31</v>
      </c>
      <c r="C35" s="522"/>
      <c r="D35" s="522"/>
      <c r="E35" s="522"/>
      <c r="F35" s="52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>
      <c r="A36" s="149"/>
      <c r="B36" s="523" t="s">
        <v>32</v>
      </c>
      <c r="C36" s="523"/>
      <c r="D36" s="523"/>
      <c r="E36" s="523"/>
      <c r="F36" s="523"/>
      <c r="G36" s="150">
        <f>SUMIFS('3. Plan rashoda i izdataka'!$H$16:$H$249,'3. Plan rashoda i izdataka'!$A$16:$A$249,5)</f>
        <v>0</v>
      </c>
      <c r="H36" s="150">
        <f>SUMIFS('3. Plan rashoda i izdataka'!$T$16:$T$249,'3. Plan rashoda i izdataka'!$A$16:$A$249,5)</f>
        <v>0</v>
      </c>
      <c r="I36" s="150">
        <f>SUMIFS('3. Plan rashoda i izdataka'!$AF$16:$AF$249,'3. Plan rashoda i izdataka'!$A$16:$A$249,5)</f>
        <v>0</v>
      </c>
    </row>
    <row r="37" spans="1:9" s="4" customFormat="1" ht="18" customHeight="1">
      <c r="A37" s="151"/>
      <c r="B37" s="521" t="s">
        <v>33</v>
      </c>
      <c r="C37" s="521"/>
      <c r="D37" s="521"/>
      <c r="E37" s="521"/>
      <c r="F37" s="52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>
      <c r="A39" s="145" t="s">
        <v>34</v>
      </c>
      <c r="B39" s="509" t="s">
        <v>36</v>
      </c>
      <c r="C39" s="509"/>
      <c r="D39" s="509"/>
      <c r="E39" s="509"/>
      <c r="F39" s="509"/>
      <c r="G39" s="146"/>
      <c r="H39" s="155"/>
      <c r="I39" s="155"/>
    </row>
    <row r="40" spans="1:9" s="4" customFormat="1" ht="18" customHeight="1">
      <c r="A40" s="159"/>
      <c r="B40" s="521" t="s">
        <v>35</v>
      </c>
      <c r="C40" s="521"/>
      <c r="D40" s="521"/>
      <c r="E40" s="521"/>
      <c r="F40" s="52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>
      <c r="A44" s="89"/>
      <c r="B44" s="89"/>
      <c r="C44" s="89"/>
      <c r="D44" s="89"/>
      <c r="E44" s="89"/>
      <c r="F44" s="169" t="s">
        <v>113</v>
      </c>
      <c r="G44" s="504" t="s">
        <v>308</v>
      </c>
      <c r="H44" s="504"/>
      <c r="I44" s="170" t="s">
        <v>115</v>
      </c>
    </row>
    <row r="45" spans="1:9" s="72" customFormat="1" ht="7.5" customHeight="1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>
      <c r="A46" s="165"/>
      <c r="B46" s="503"/>
      <c r="C46" s="503"/>
      <c r="D46" s="503"/>
      <c r="E46" s="503"/>
      <c r="F46" s="169"/>
      <c r="G46" s="504" t="s">
        <v>313</v>
      </c>
      <c r="H46" s="504"/>
      <c r="I46" s="165" t="s">
        <v>114</v>
      </c>
    </row>
    <row r="47" spans="1:9" s="72" customFormat="1" ht="46.9" customHeight="1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>
      <c r="A48" s="173"/>
      <c r="B48" s="173"/>
      <c r="C48" s="173"/>
      <c r="D48" s="173"/>
      <c r="E48" s="173"/>
      <c r="F48" s="169"/>
      <c r="G48" s="507" t="str">
        <f>IF(A14="Prijedlog izmjena i dopuna financijskog plana","RAVNATELJ","PREDSJEDNIK ŠKOLSKOG ODBORA")</f>
        <v>PREDSJEDNIK ŠKOLSKOG ODBORA</v>
      </c>
      <c r="H48" s="507"/>
      <c r="I48" s="165"/>
    </row>
    <row r="49" spans="1:9" s="72" customFormat="1" ht="15.75">
      <c r="A49" s="500"/>
      <c r="B49" s="500"/>
      <c r="C49" s="500"/>
      <c r="D49" s="500"/>
      <c r="E49" s="500"/>
      <c r="F49" s="89"/>
      <c r="G49" s="506" t="s">
        <v>312</v>
      </c>
      <c r="H49" s="506"/>
      <c r="I49" s="165"/>
    </row>
    <row r="50" spans="1:9" s="72" customFormat="1" ht="15" customHeight="1">
      <c r="A50" s="165"/>
      <c r="B50" s="174"/>
      <c r="C50" s="174"/>
      <c r="D50" s="174"/>
      <c r="E50" s="174"/>
      <c r="F50" s="505" t="s">
        <v>116</v>
      </c>
      <c r="G50" s="501"/>
      <c r="H50" s="501"/>
      <c r="I50" s="173"/>
    </row>
    <row r="51" spans="1:9" s="72" customFormat="1" ht="15.75">
      <c r="A51" s="176"/>
      <c r="B51" s="176"/>
      <c r="C51" s="176"/>
      <c r="D51" s="176"/>
      <c r="E51" s="176"/>
      <c r="F51" s="505"/>
      <c r="G51" s="501"/>
      <c r="H51" s="501"/>
      <c r="I51" s="175"/>
    </row>
    <row r="52" spans="1:9" s="72" customFormat="1" ht="15.75">
      <c r="A52" s="165"/>
      <c r="B52" s="177"/>
      <c r="C52" s="177"/>
      <c r="D52" s="177"/>
      <c r="E52" s="177"/>
      <c r="F52" s="505"/>
      <c r="G52" s="502"/>
      <c r="H52" s="502"/>
      <c r="I52" s="176"/>
    </row>
    <row r="53" spans="1:9" s="72" customFormat="1" ht="15">
      <c r="A53" s="168"/>
      <c r="B53" s="168"/>
      <c r="C53" s="168"/>
      <c r="D53" s="168"/>
      <c r="E53" s="168"/>
      <c r="F53" s="173"/>
      <c r="G53" s="168"/>
    </row>
    <row r="54" spans="1:9" s="72" customFormat="1" ht="15">
      <c r="A54" s="168"/>
      <c r="B54" s="168"/>
      <c r="C54" s="168"/>
      <c r="D54" s="168"/>
      <c r="E54" s="168"/>
      <c r="F54" s="178"/>
      <c r="G54" s="168"/>
    </row>
    <row r="55" spans="1:9" s="72" customFormat="1" ht="15">
      <c r="A55" s="168"/>
      <c r="B55" s="168"/>
      <c r="C55" s="168"/>
      <c r="D55" s="168"/>
      <c r="E55" s="168"/>
      <c r="F55" s="178"/>
      <c r="G55" s="168"/>
    </row>
    <row r="56" spans="1:9" s="72" customFormat="1" ht="15">
      <c r="A56" s="160"/>
      <c r="B56" s="160"/>
      <c r="C56" s="160"/>
      <c r="D56" s="160"/>
      <c r="E56" s="160"/>
      <c r="F56" s="168"/>
      <c r="G56" s="168"/>
    </row>
    <row r="57" spans="1:9" s="72" customFormat="1" ht="15">
      <c r="A57" s="160"/>
      <c r="B57" s="160"/>
      <c r="C57" s="160"/>
      <c r="D57" s="160"/>
      <c r="E57" s="160"/>
      <c r="F57" s="160"/>
      <c r="G57" s="160"/>
    </row>
    <row r="58" spans="1:9" s="72" customFormat="1" ht="1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>
      <c r="A67" s="72"/>
      <c r="B67" s="481"/>
      <c r="C67" s="481"/>
      <c r="D67" s="481"/>
      <c r="E67" s="481"/>
      <c r="F67" s="481"/>
      <c r="G67" s="481"/>
      <c r="H67" s="481"/>
    </row>
    <row r="68" spans="1:8">
      <c r="A68" s="72"/>
      <c r="B68" s="481"/>
      <c r="C68" s="481"/>
      <c r="D68" s="481"/>
      <c r="E68" s="481"/>
      <c r="F68" s="481"/>
      <c r="G68" s="481"/>
      <c r="H68" s="481"/>
    </row>
    <row r="69" spans="1:8">
      <c r="A69" s="72"/>
      <c r="B69" s="481"/>
      <c r="C69" s="481"/>
      <c r="D69" s="481"/>
      <c r="E69" s="481"/>
      <c r="F69" s="481"/>
      <c r="G69" s="481"/>
      <c r="H69" s="481"/>
    </row>
    <row r="70" spans="1:8">
      <c r="A70" s="72"/>
      <c r="B70" s="481"/>
      <c r="C70" s="481"/>
      <c r="D70" s="481"/>
      <c r="E70" s="481"/>
      <c r="F70" s="481"/>
      <c r="G70" s="481"/>
      <c r="H70" s="481"/>
    </row>
    <row r="71" spans="1:8">
      <c r="A71" s="72"/>
      <c r="B71" s="481"/>
      <c r="C71" s="481"/>
      <c r="D71" s="481"/>
      <c r="E71" s="481"/>
      <c r="F71" s="481"/>
      <c r="G71" s="481"/>
      <c r="H71" s="481"/>
    </row>
    <row r="72" spans="1:8">
      <c r="A72" s="24"/>
      <c r="B72" s="481"/>
      <c r="C72" s="481"/>
      <c r="D72" s="481"/>
      <c r="E72" s="481"/>
      <c r="F72" s="481"/>
      <c r="G72" s="481"/>
      <c r="H72" s="481"/>
    </row>
    <row r="73" spans="1:8">
      <c r="A73" s="24"/>
      <c r="B73" s="481"/>
      <c r="C73" s="481"/>
      <c r="D73" s="481"/>
      <c r="E73" s="481"/>
      <c r="F73" s="481"/>
      <c r="G73" s="481"/>
      <c r="H73" s="481"/>
    </row>
    <row r="74" spans="1:8">
      <c r="A74" s="24"/>
      <c r="B74" s="481"/>
      <c r="C74" s="481"/>
      <c r="D74" s="481"/>
      <c r="E74" s="481"/>
      <c r="F74" s="481"/>
      <c r="G74" s="481"/>
      <c r="H74" s="481"/>
    </row>
    <row r="75" spans="1:8">
      <c r="A75" s="24"/>
      <c r="B75" s="481"/>
      <c r="C75" s="481"/>
      <c r="D75" s="481"/>
      <c r="E75" s="481"/>
      <c r="F75" s="481"/>
      <c r="G75" s="481"/>
      <c r="H75" s="481"/>
    </row>
    <row r="76" spans="1:8">
      <c r="A76" s="24"/>
      <c r="B76" s="481"/>
      <c r="C76" s="481"/>
      <c r="D76" s="481"/>
      <c r="E76" s="481"/>
      <c r="F76" s="481"/>
      <c r="G76" s="481"/>
      <c r="H76" s="481"/>
    </row>
    <row r="77" spans="1:8">
      <c r="A77" s="24"/>
      <c r="B77" s="481"/>
      <c r="C77" s="481"/>
      <c r="D77" s="481"/>
      <c r="E77" s="481"/>
      <c r="F77" s="481"/>
      <c r="G77" s="481"/>
      <c r="H77" s="481"/>
    </row>
    <row r="78" spans="1:8">
      <c r="A78" s="24"/>
      <c r="B78" s="481"/>
      <c r="C78" s="481"/>
      <c r="D78" s="481"/>
      <c r="E78" s="481"/>
      <c r="F78" s="481"/>
      <c r="G78" s="481"/>
      <c r="H78" s="481"/>
    </row>
    <row r="79" spans="1:8">
      <c r="A79" s="24"/>
      <c r="B79" s="481"/>
      <c r="C79" s="481"/>
      <c r="D79" s="481"/>
      <c r="E79" s="481"/>
      <c r="F79" s="481"/>
      <c r="G79" s="481"/>
      <c r="H79" s="481"/>
    </row>
    <row r="80" spans="1:8">
      <c r="A80" s="24"/>
      <c r="B80" s="481"/>
      <c r="C80" s="481"/>
      <c r="D80" s="481"/>
      <c r="E80" s="481"/>
      <c r="F80" s="481"/>
      <c r="G80" s="481"/>
      <c r="H80" s="481"/>
    </row>
    <row r="81" spans="1:8">
      <c r="A81" s="24"/>
      <c r="B81" s="481"/>
      <c r="C81" s="481"/>
      <c r="D81" s="481"/>
      <c r="E81" s="481"/>
      <c r="F81" s="481"/>
      <c r="G81" s="481"/>
      <c r="H81" s="481"/>
    </row>
    <row r="82" spans="1:8">
      <c r="A82" s="24"/>
      <c r="B82" s="24"/>
      <c r="C82" s="24"/>
      <c r="D82" s="24"/>
      <c r="E82" s="24"/>
      <c r="F82" s="24"/>
      <c r="G82" s="24"/>
      <c r="H82" s="24"/>
    </row>
    <row r="83" spans="1:8">
      <c r="A83" s="24"/>
      <c r="B83" s="24"/>
      <c r="C83" s="24"/>
      <c r="D83" s="24"/>
      <c r="E83" s="24"/>
      <c r="F83" s="24"/>
      <c r="G83" s="24"/>
      <c r="H83" s="24"/>
    </row>
    <row r="84" spans="1:8">
      <c r="A84" s="24"/>
      <c r="B84" s="24"/>
      <c r="C84" s="24"/>
      <c r="D84" s="24"/>
      <c r="E84" s="24"/>
      <c r="F84" s="24"/>
      <c r="G84" s="24"/>
      <c r="H84" s="24"/>
    </row>
    <row r="85" spans="1:8">
      <c r="A85" s="24"/>
      <c r="B85" s="24"/>
      <c r="C85" s="24"/>
      <c r="D85" s="24"/>
      <c r="E85" s="24"/>
      <c r="F85" s="24"/>
      <c r="G85" s="24"/>
      <c r="H85" s="24"/>
    </row>
    <row r="86" spans="1:8">
      <c r="A86" s="24"/>
      <c r="B86" s="24"/>
      <c r="C86" s="24"/>
      <c r="D86" s="24"/>
      <c r="E86" s="24"/>
      <c r="F86" s="24"/>
      <c r="G86" s="24"/>
      <c r="H86" s="24"/>
    </row>
    <row r="87" spans="1:8">
      <c r="A87" s="24"/>
      <c r="B87" s="24"/>
      <c r="C87" s="24"/>
      <c r="D87" s="24"/>
      <c r="E87" s="24"/>
      <c r="F87" s="24"/>
      <c r="G87" s="24"/>
      <c r="H87" s="24"/>
    </row>
    <row r="88" spans="1:8">
      <c r="A88" s="24"/>
      <c r="B88" s="24"/>
      <c r="C88" s="24"/>
      <c r="D88" s="24"/>
      <c r="E88" s="24"/>
      <c r="F88" s="24"/>
      <c r="G88" s="24"/>
      <c r="H88" s="24"/>
    </row>
    <row r="89" spans="1:8">
      <c r="A89" s="24"/>
      <c r="B89" s="24"/>
      <c r="C89" s="24"/>
      <c r="D89" s="24"/>
      <c r="E89" s="24"/>
      <c r="F89" s="24"/>
      <c r="G89" s="24"/>
      <c r="H89" s="24"/>
    </row>
    <row r="90" spans="1:8">
      <c r="A90" s="24"/>
      <c r="B90" s="24"/>
      <c r="C90" s="24"/>
      <c r="D90" s="24"/>
      <c r="E90" s="24"/>
      <c r="F90" s="24"/>
      <c r="G90" s="24"/>
      <c r="H90" s="24"/>
    </row>
    <row r="91" spans="1:8" hidden="1"/>
    <row r="92" spans="1:8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56" priority="25">
      <formula>LEN(TRIM(B7))=0</formula>
    </cfRule>
  </conditionalFormatting>
  <conditionalFormatting sqref="G32:I32">
    <cfRule type="containsBlanks" dxfId="455" priority="21">
      <formula>LEN(TRIM(G32))=0</formula>
    </cfRule>
    <cfRule type="containsBlanks" dxfId="454" priority="22">
      <formula>LEN(TRIM(G32))=0</formula>
    </cfRule>
  </conditionalFormatting>
  <conditionalFormatting sqref="B6:E6">
    <cfRule type="containsBlanks" dxfId="453" priority="20">
      <formula>LEN(TRIM(B6))=0</formula>
    </cfRule>
  </conditionalFormatting>
  <conditionalFormatting sqref="A12:I12">
    <cfRule type="containsText" dxfId="452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1" priority="19">
      <formula>LEN(TRIM(A12))=0</formula>
    </cfRule>
  </conditionalFormatting>
  <conditionalFormatting sqref="G31:I31">
    <cfRule type="containsBlanks" dxfId="450" priority="24">
      <formula>LEN(TRIM(G31))=0</formula>
    </cfRule>
  </conditionalFormatting>
  <conditionalFormatting sqref="G40:I40">
    <cfRule type="cellIs" dxfId="449" priority="13" operator="notEqual">
      <formula>0</formula>
    </cfRule>
  </conditionalFormatting>
  <conditionalFormatting sqref="A14:I16">
    <cfRule type="containsBlanks" dxfId="448" priority="12">
      <formula>LEN(TRIM(A14))=0</formula>
    </cfRule>
  </conditionalFormatting>
  <conditionalFormatting sqref="B6:E6 A15:I15">
    <cfRule type="containsText" dxfId="447" priority="8" operator="containsText" text="upisati naziv osnovne škole">
      <formula>NOT(ISERROR(SEARCH("upisati naziv osnovne škole",A6)))</formula>
    </cfRule>
    <cfRule type="containsText" dxfId="446" priority="10" operator="containsText" text="upisati naziv škole">
      <formula>NOT(ISERROR(SEARCH("upisati naziv škole",A6)))</formula>
    </cfRule>
  </conditionalFormatting>
  <conditionalFormatting sqref="A15:I15 B6:E6">
    <cfRule type="containsText" dxfId="445" priority="9" operator="containsText" text="upisati naziv srednje škole">
      <formula>NOT(ISERROR(SEARCH("upisati naziv srednje škole",A6)))</formula>
    </cfRule>
  </conditionalFormatting>
  <conditionalFormatting sqref="G31">
    <cfRule type="containsText" dxfId="444" priority="6" operator="containsText" text="obavezan unos">
      <formula>NOT(ISERROR(SEARCH("obavezan unos",G31)))</formula>
    </cfRule>
  </conditionalFormatting>
  <conditionalFormatting sqref="B6:E6 C8:E9">
    <cfRule type="containsBlanks" dxfId="443" priority="5">
      <formula>LEN(TRIM(B6))=0</formula>
    </cfRule>
  </conditionalFormatting>
  <conditionalFormatting sqref="G48:G49">
    <cfRule type="containsBlanks" dxfId="442" priority="2">
      <formula>LEN(TRIM(G48))=0</formula>
    </cfRule>
  </conditionalFormatting>
  <conditionalFormatting sqref="G48:H49">
    <cfRule type="containsText" dxfId="441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31"/>
      <c r="I4" s="563" t="s">
        <v>106</v>
      </c>
      <c r="J4" s="564" t="s">
        <v>106</v>
      </c>
      <c r="K4" s="565"/>
      <c r="L4" s="563" t="s">
        <v>107</v>
      </c>
      <c r="M4" s="564"/>
      <c r="N4" s="564"/>
      <c r="O4" s="564"/>
      <c r="P4" s="564"/>
      <c r="Q4" s="564"/>
      <c r="R4" s="564"/>
      <c r="S4" s="565"/>
      <c r="T4" s="249"/>
      <c r="U4" s="563" t="s">
        <v>106</v>
      </c>
      <c r="V4" s="564" t="s">
        <v>106</v>
      </c>
      <c r="W4" s="565"/>
      <c r="X4" s="563" t="s">
        <v>107</v>
      </c>
      <c r="Y4" s="564"/>
      <c r="Z4" s="564"/>
      <c r="AA4" s="564"/>
      <c r="AB4" s="564"/>
      <c r="AC4" s="564"/>
      <c r="AD4" s="564"/>
      <c r="AE4" s="565"/>
      <c r="AF4" s="249"/>
      <c r="AG4" s="563" t="s">
        <v>106</v>
      </c>
      <c r="AH4" s="564" t="s">
        <v>106</v>
      </c>
      <c r="AI4" s="565"/>
      <c r="AJ4" s="563" t="s">
        <v>107</v>
      </c>
      <c r="AK4" s="564"/>
      <c r="AL4" s="564"/>
      <c r="AM4" s="564"/>
      <c r="AN4" s="564"/>
      <c r="AO4" s="564"/>
      <c r="AP4" s="564"/>
      <c r="AQ4" s="565"/>
    </row>
    <row r="5" spans="1:45" s="185" customFormat="1" ht="57" customHeight="1">
      <c r="A5" s="555" t="s">
        <v>47</v>
      </c>
      <c r="B5" s="556"/>
      <c r="C5" s="556"/>
      <c r="D5" s="556" t="s">
        <v>38</v>
      </c>
      <c r="E5" s="556"/>
      <c r="F5" s="556"/>
      <c r="G5" s="559"/>
      <c r="H5" s="550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50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61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>
      <c r="A6" s="557"/>
      <c r="B6" s="558"/>
      <c r="C6" s="558"/>
      <c r="D6" s="558"/>
      <c r="E6" s="558"/>
      <c r="F6" s="558"/>
      <c r="G6" s="560"/>
      <c r="H6" s="55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>
      <c r="A7" s="538">
        <v>1</v>
      </c>
      <c r="B7" s="539"/>
      <c r="C7" s="539"/>
      <c r="D7" s="539"/>
      <c r="E7" s="539"/>
      <c r="F7" s="539"/>
      <c r="G7" s="540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>
      <c r="A8" s="546"/>
      <c r="B8" s="547"/>
      <c r="C8" s="547"/>
      <c r="D8" s="547"/>
      <c r="E8" s="547"/>
      <c r="F8" s="547"/>
      <c r="G8" s="548"/>
      <c r="H8" s="348"/>
      <c r="I8" s="552">
        <f>SUM(I9:K9)</f>
        <v>421800</v>
      </c>
      <c r="J8" s="553">
        <f>SUM(J9:L9)</f>
        <v>4440000</v>
      </c>
      <c r="K8" s="554"/>
      <c r="L8" s="349">
        <f>L9</f>
        <v>4050000</v>
      </c>
      <c r="M8" s="553">
        <f>SUM(M9:S9)</f>
        <v>2002410</v>
      </c>
      <c r="N8" s="553"/>
      <c r="O8" s="553"/>
      <c r="P8" s="553"/>
      <c r="Q8" s="553"/>
      <c r="R8" s="553"/>
      <c r="S8" s="554"/>
      <c r="T8" s="348"/>
      <c r="U8" s="552">
        <f>SUM(U9:W9)</f>
        <v>101200</v>
      </c>
      <c r="V8" s="553">
        <f>SUM(V9:X9)</f>
        <v>130000</v>
      </c>
      <c r="W8" s="554"/>
      <c r="X8" s="349">
        <f>X9</f>
        <v>0</v>
      </c>
      <c r="Y8" s="553">
        <f>SUM(Y9:AE9)</f>
        <v>12020</v>
      </c>
      <c r="Z8" s="553"/>
      <c r="AA8" s="553"/>
      <c r="AB8" s="553"/>
      <c r="AC8" s="553"/>
      <c r="AD8" s="553"/>
      <c r="AE8" s="554"/>
      <c r="AF8" s="381"/>
      <c r="AG8" s="552">
        <f>SUM(AG9:AI9)</f>
        <v>523000</v>
      </c>
      <c r="AH8" s="553">
        <f>SUM(AH9:AJ9)</f>
        <v>4570000</v>
      </c>
      <c r="AI8" s="554"/>
      <c r="AJ8" s="349">
        <f>AJ9</f>
        <v>4050000</v>
      </c>
      <c r="AK8" s="553">
        <f>SUM(AK9:AQ9)</f>
        <v>2014430</v>
      </c>
      <c r="AL8" s="553"/>
      <c r="AM8" s="553"/>
      <c r="AN8" s="553"/>
      <c r="AO8" s="553"/>
      <c r="AP8" s="553"/>
      <c r="AQ8" s="554"/>
    </row>
    <row r="9" spans="1:45" s="190" customFormat="1" ht="30.75" customHeight="1">
      <c r="A9" s="392"/>
      <c r="B9" s="541" t="str">
        <f>'1. Sažetak'!B6:E6</f>
        <v>OSNOVNA ŠKOLA SVIBOVEC</v>
      </c>
      <c r="C9" s="541"/>
      <c r="D9" s="541"/>
      <c r="E9" s="541"/>
      <c r="F9" s="541"/>
      <c r="G9" s="542"/>
      <c r="H9" s="351">
        <f>SUM(I9:S9)</f>
        <v>6474210</v>
      </c>
      <c r="I9" s="352">
        <f>I13+I34+I41+I46</f>
        <v>31800</v>
      </c>
      <c r="J9" s="353">
        <f t="shared" ref="J9:S9" si="0">J13+J34+J41+J46</f>
        <v>390000</v>
      </c>
      <c r="K9" s="354">
        <f t="shared" si="0"/>
        <v>0</v>
      </c>
      <c r="L9" s="355">
        <f t="shared" si="0"/>
        <v>4050000</v>
      </c>
      <c r="M9" s="356">
        <f t="shared" si="0"/>
        <v>13800</v>
      </c>
      <c r="N9" s="357">
        <f t="shared" si="0"/>
        <v>156500</v>
      </c>
      <c r="O9" s="357">
        <f t="shared" si="0"/>
        <v>1215775</v>
      </c>
      <c r="P9" s="357">
        <f t="shared" si="0"/>
        <v>610335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113220</v>
      </c>
      <c r="U9" s="352">
        <f>U13+U34+U41+U46</f>
        <v>-28800</v>
      </c>
      <c r="V9" s="353">
        <f t="shared" ref="V9:AE9" si="1">V13+V34+V41+V46</f>
        <v>130000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10000</v>
      </c>
      <c r="AB9" s="357">
        <f t="shared" si="1"/>
        <v>2020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6587430</v>
      </c>
      <c r="AG9" s="352">
        <f>AG13+AG34+AG41+AG46</f>
        <v>3000</v>
      </c>
      <c r="AH9" s="353">
        <f t="shared" ref="AH9:AQ9" si="2">AH13+AH34+AH41+AH46</f>
        <v>520000</v>
      </c>
      <c r="AI9" s="354">
        <f t="shared" si="2"/>
        <v>0</v>
      </c>
      <c r="AJ9" s="355">
        <f t="shared" si="2"/>
        <v>4050000</v>
      </c>
      <c r="AK9" s="356">
        <f t="shared" si="2"/>
        <v>13800</v>
      </c>
      <c r="AL9" s="357">
        <f t="shared" si="2"/>
        <v>156500</v>
      </c>
      <c r="AM9" s="357">
        <f t="shared" si="2"/>
        <v>1225775</v>
      </c>
      <c r="AN9" s="357">
        <f t="shared" si="2"/>
        <v>612355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1" customFormat="1" ht="15">
      <c r="A10" s="543" t="s">
        <v>82</v>
      </c>
      <c r="B10" s="544"/>
      <c r="C10" s="544"/>
      <c r="D10" s="544"/>
      <c r="E10" s="544"/>
      <c r="F10" s="544"/>
      <c r="G10" s="545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>
      <c r="A12" s="533" t="s">
        <v>73</v>
      </c>
      <c r="B12" s="534"/>
      <c r="C12" s="534"/>
      <c r="D12" s="534"/>
      <c r="E12" s="534"/>
      <c r="F12" s="534"/>
      <c r="G12" s="53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>
      <c r="A13" s="427">
        <v>6</v>
      </c>
      <c r="B13" s="208"/>
      <c r="C13" s="208"/>
      <c r="D13" s="527" t="s">
        <v>48</v>
      </c>
      <c r="E13" s="527"/>
      <c r="F13" s="527"/>
      <c r="G13" s="528"/>
      <c r="H13" s="237">
        <f t="shared" ref="H13:H38" si="3">SUM(I13:S13)</f>
        <v>6474210</v>
      </c>
      <c r="I13" s="315">
        <f>I14+I21+I24+I26+I29+I31</f>
        <v>31800</v>
      </c>
      <c r="J13" s="263">
        <f t="shared" ref="J13:S13" si="4">J14+J21+J24+J26+J29+J31</f>
        <v>390000</v>
      </c>
      <c r="K13" s="239">
        <f t="shared" si="4"/>
        <v>0</v>
      </c>
      <c r="L13" s="368">
        <f t="shared" si="4"/>
        <v>4050000</v>
      </c>
      <c r="M13" s="240">
        <f t="shared" si="4"/>
        <v>13800</v>
      </c>
      <c r="N13" s="241">
        <f t="shared" si="4"/>
        <v>156500</v>
      </c>
      <c r="O13" s="241">
        <f t="shared" si="4"/>
        <v>1215775</v>
      </c>
      <c r="P13" s="241">
        <f t="shared" si="4"/>
        <v>610335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>SUM(U13:AE13)</f>
        <v>113220</v>
      </c>
      <c r="U13" s="315">
        <f>U14+U21+U24+U26+U29+U31</f>
        <v>-28800</v>
      </c>
      <c r="V13" s="263">
        <f t="shared" ref="V13:AE13" si="5">V14+V21+V24+V26+V29+V31</f>
        <v>130000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10000</v>
      </c>
      <c r="AB13" s="241">
        <f t="shared" si="5"/>
        <v>2020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6587430</v>
      </c>
      <c r="AG13" s="315">
        <f>AG14+AG21+AG24+AG26+AG29+AG31</f>
        <v>3000</v>
      </c>
      <c r="AH13" s="263">
        <f t="shared" ref="AH13" si="6">AH14+AH21+AH24+AH26+AH29+AH31</f>
        <v>520000</v>
      </c>
      <c r="AI13" s="239">
        <f t="shared" ref="AI13" si="7">AI14+AI21+AI24+AI26+AI29+AI31</f>
        <v>0</v>
      </c>
      <c r="AJ13" s="368">
        <f t="shared" ref="AJ13" si="8">AJ14+AJ21+AJ24+AJ26+AJ29+AJ31</f>
        <v>4050000</v>
      </c>
      <c r="AK13" s="240">
        <f t="shared" ref="AK13" si="9">AK14+AK21+AK24+AK26+AK29+AK31</f>
        <v>13800</v>
      </c>
      <c r="AL13" s="241">
        <f t="shared" ref="AL13" si="10">AL14+AL21+AL24+AL26+AL29+AL31</f>
        <v>156500</v>
      </c>
      <c r="AM13" s="241">
        <f t="shared" ref="AM13" si="11">AM14+AM21+AM24+AM26+AM29+AM31</f>
        <v>1225775</v>
      </c>
      <c r="AN13" s="241">
        <f t="shared" ref="AN13" si="12">AN14+AN21+AN24+AN26+AN29+AN31</f>
        <v>612355</v>
      </c>
      <c r="AO13" s="241">
        <f t="shared" ref="AO13" si="13">AO14+AO21+AO24+AO26+AO29+AO31</f>
        <v>6000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>
      <c r="A14" s="525">
        <v>63</v>
      </c>
      <c r="B14" s="526"/>
      <c r="C14" s="369"/>
      <c r="D14" s="527" t="s">
        <v>49</v>
      </c>
      <c r="E14" s="527"/>
      <c r="F14" s="527"/>
      <c r="G14" s="528"/>
      <c r="H14" s="237">
        <f t="shared" si="3"/>
        <v>5876110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4050000</v>
      </c>
      <c r="M14" s="240">
        <f t="shared" si="16"/>
        <v>0</v>
      </c>
      <c r="N14" s="241">
        <f t="shared" si="16"/>
        <v>0</v>
      </c>
      <c r="O14" s="241">
        <f t="shared" si="16"/>
        <v>1215775</v>
      </c>
      <c r="P14" s="241">
        <f t="shared" si="16"/>
        <v>610335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12020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10000</v>
      </c>
      <c r="AB14" s="241">
        <f>'Ad-2. UNOS prihoda'!AB14</f>
        <v>2020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5888130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4050000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1225775</v>
      </c>
      <c r="AN14" s="241">
        <f>'Ad-2. UNOS prihoda'!AN14</f>
        <v>612355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>
      <c r="A15" s="529">
        <v>631</v>
      </c>
      <c r="B15" s="530"/>
      <c r="C15" s="530"/>
      <c r="D15" s="531" t="s">
        <v>50</v>
      </c>
      <c r="E15" s="531"/>
      <c r="F15" s="531"/>
      <c r="G15" s="537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>
      <c r="A16" s="529">
        <v>632</v>
      </c>
      <c r="B16" s="530"/>
      <c r="C16" s="530"/>
      <c r="D16" s="531" t="s">
        <v>51</v>
      </c>
      <c r="E16" s="531"/>
      <c r="F16" s="531"/>
      <c r="G16" s="537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>
      <c r="A17" s="529">
        <v>634</v>
      </c>
      <c r="B17" s="530"/>
      <c r="C17" s="530"/>
      <c r="D17" s="531" t="s">
        <v>109</v>
      </c>
      <c r="E17" s="531"/>
      <c r="F17" s="531"/>
      <c r="G17" s="537"/>
      <c r="H17" s="28">
        <f t="shared" si="3"/>
        <v>3500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3500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3500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3500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>
      <c r="A18" s="529">
        <v>636</v>
      </c>
      <c r="B18" s="530"/>
      <c r="C18" s="530"/>
      <c r="D18" s="531" t="s">
        <v>62</v>
      </c>
      <c r="E18" s="531"/>
      <c r="F18" s="531"/>
      <c r="G18" s="537"/>
      <c r="H18" s="28">
        <f t="shared" si="3"/>
        <v>4656835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4050000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606835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2020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2020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4658855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4050000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608855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>
      <c r="A19" s="529">
        <v>638</v>
      </c>
      <c r="B19" s="530"/>
      <c r="C19" s="530"/>
      <c r="D19" s="531" t="s">
        <v>157</v>
      </c>
      <c r="E19" s="531"/>
      <c r="F19" s="531"/>
      <c r="G19" s="537"/>
      <c r="H19" s="28">
        <f t="shared" si="3"/>
        <v>1215775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1215775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10000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10000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1225775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1225775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>
      <c r="A20" s="529">
        <v>639</v>
      </c>
      <c r="B20" s="530"/>
      <c r="C20" s="530"/>
      <c r="D20" s="531" t="s">
        <v>193</v>
      </c>
      <c r="E20" s="531"/>
      <c r="F20" s="531"/>
      <c r="G20" s="537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>
      <c r="A21" s="525">
        <v>64</v>
      </c>
      <c r="B21" s="526"/>
      <c r="C21" s="218"/>
      <c r="D21" s="527" t="s">
        <v>52</v>
      </c>
      <c r="E21" s="527"/>
      <c r="F21" s="527"/>
      <c r="G21" s="528"/>
      <c r="H21" s="237">
        <f t="shared" si="3"/>
        <v>1000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1000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>
      <c r="A22" s="529">
        <v>641</v>
      </c>
      <c r="B22" s="530"/>
      <c r="C22" s="530"/>
      <c r="D22" s="531" t="s">
        <v>53</v>
      </c>
      <c r="E22" s="531"/>
      <c r="F22" s="531"/>
      <c r="G22" s="537"/>
      <c r="H22" s="28">
        <f t="shared" si="3"/>
        <v>1000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1000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>
      <c r="A23" s="529">
        <v>642</v>
      </c>
      <c r="B23" s="530"/>
      <c r="C23" s="530"/>
      <c r="D23" s="531" t="s">
        <v>63</v>
      </c>
      <c r="E23" s="531"/>
      <c r="F23" s="531"/>
      <c r="G23" s="537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>
      <c r="A24" s="525">
        <v>65</v>
      </c>
      <c r="B24" s="526"/>
      <c r="C24" s="218"/>
      <c r="D24" s="527" t="s">
        <v>54</v>
      </c>
      <c r="E24" s="527"/>
      <c r="F24" s="527"/>
      <c r="G24" s="528"/>
      <c r="H24" s="237">
        <f t="shared" si="3"/>
        <v>156500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156500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156500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156500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>
      <c r="A25" s="529">
        <v>652</v>
      </c>
      <c r="B25" s="530"/>
      <c r="C25" s="530"/>
      <c r="D25" s="531" t="s">
        <v>55</v>
      </c>
      <c r="E25" s="531"/>
      <c r="F25" s="531"/>
      <c r="G25" s="537"/>
      <c r="H25" s="28">
        <f t="shared" si="3"/>
        <v>156500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156500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156500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156500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>
      <c r="A26" s="525">
        <v>66</v>
      </c>
      <c r="B26" s="526"/>
      <c r="C26" s="218"/>
      <c r="D26" s="527" t="s">
        <v>56</v>
      </c>
      <c r="E26" s="527"/>
      <c r="F26" s="527"/>
      <c r="G26" s="528"/>
      <c r="H26" s="237">
        <f t="shared" si="3"/>
        <v>18800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12800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6000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18800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12800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6000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>
      <c r="A27" s="529">
        <v>661</v>
      </c>
      <c r="B27" s="530"/>
      <c r="C27" s="530"/>
      <c r="D27" s="531" t="s">
        <v>57</v>
      </c>
      <c r="E27" s="531"/>
      <c r="F27" s="531"/>
      <c r="G27" s="537"/>
      <c r="H27" s="28">
        <f t="shared" si="3"/>
        <v>12800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12800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12800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12800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>
      <c r="A28" s="529">
        <v>663</v>
      </c>
      <c r="B28" s="530"/>
      <c r="C28" s="530"/>
      <c r="D28" s="531" t="s">
        <v>58</v>
      </c>
      <c r="E28" s="531"/>
      <c r="F28" s="531"/>
      <c r="G28" s="537"/>
      <c r="H28" s="28">
        <f t="shared" si="3"/>
        <v>6000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6000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6000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6000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>
      <c r="A29" s="525">
        <v>67</v>
      </c>
      <c r="B29" s="526"/>
      <c r="C29" s="218"/>
      <c r="D29" s="527" t="s">
        <v>59</v>
      </c>
      <c r="E29" s="527"/>
      <c r="F29" s="527"/>
      <c r="G29" s="528"/>
      <c r="H29" s="237">
        <f t="shared" si="3"/>
        <v>421800</v>
      </c>
      <c r="I29" s="315">
        <f>SUM(I30:I30)</f>
        <v>31800</v>
      </c>
      <c r="J29" s="263">
        <f t="shared" ref="J29:S29" si="26">SUM(J30:J30)</f>
        <v>390000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101200</v>
      </c>
      <c r="U29" s="315">
        <f>'Ad-2. UNOS prihoda'!U81</f>
        <v>-28800</v>
      </c>
      <c r="V29" s="263">
        <f>'Ad-2. UNOS prihoda'!V81</f>
        <v>130000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523000</v>
      </c>
      <c r="AG29" s="315">
        <f>'Ad-2. UNOS prihoda'!AG81</f>
        <v>3000</v>
      </c>
      <c r="AH29" s="263">
        <f>'Ad-2. UNOS prihoda'!AH81</f>
        <v>520000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>
      <c r="A30" s="529">
        <v>671</v>
      </c>
      <c r="B30" s="530"/>
      <c r="C30" s="530"/>
      <c r="D30" s="531" t="s">
        <v>60</v>
      </c>
      <c r="E30" s="531"/>
      <c r="F30" s="531"/>
      <c r="G30" s="537"/>
      <c r="H30" s="28">
        <f t="shared" si="3"/>
        <v>421800</v>
      </c>
      <c r="I30" s="29">
        <f>'Ad-2. UNOS prihoda'!I82</f>
        <v>31800</v>
      </c>
      <c r="J30" s="92">
        <f>'Ad-2. UNOS prihoda'!J82</f>
        <v>390000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101200</v>
      </c>
      <c r="U30" s="29">
        <f>'Ad-2. UNOS prihoda'!U82</f>
        <v>-28800</v>
      </c>
      <c r="V30" s="92">
        <f>'Ad-2. UNOS prihoda'!V82</f>
        <v>130000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523000</v>
      </c>
      <c r="AG30" s="29">
        <f>'Ad-2. UNOS prihoda'!AG82</f>
        <v>3000</v>
      </c>
      <c r="AH30" s="92">
        <f>'Ad-2. UNOS prihoda'!AH82</f>
        <v>520000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>
      <c r="A31" s="525">
        <v>68</v>
      </c>
      <c r="B31" s="526"/>
      <c r="C31" s="218"/>
      <c r="D31" s="527" t="s">
        <v>160</v>
      </c>
      <c r="E31" s="527"/>
      <c r="F31" s="527"/>
      <c r="G31" s="52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>
      <c r="A32" s="529">
        <v>681</v>
      </c>
      <c r="B32" s="530"/>
      <c r="C32" s="530"/>
      <c r="D32" s="531" t="s">
        <v>241</v>
      </c>
      <c r="E32" s="531"/>
      <c r="F32" s="531"/>
      <c r="G32" s="537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>
      <c r="A33" s="529">
        <v>683</v>
      </c>
      <c r="B33" s="530"/>
      <c r="C33" s="530"/>
      <c r="D33" s="531" t="s">
        <v>161</v>
      </c>
      <c r="E33" s="531"/>
      <c r="F33" s="531"/>
      <c r="G33" s="537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>
      <c r="A34" s="427">
        <v>7</v>
      </c>
      <c r="B34" s="208"/>
      <c r="C34" s="208"/>
      <c r="D34" s="527" t="s">
        <v>93</v>
      </c>
      <c r="E34" s="527"/>
      <c r="F34" s="527"/>
      <c r="G34" s="528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>
      <c r="A35" s="525">
        <v>72</v>
      </c>
      <c r="B35" s="526"/>
      <c r="C35" s="431"/>
      <c r="D35" s="527" t="s">
        <v>158</v>
      </c>
      <c r="E35" s="527"/>
      <c r="F35" s="527"/>
      <c r="G35" s="527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>
      <c r="A36" s="529">
        <v>721</v>
      </c>
      <c r="B36" s="532"/>
      <c r="C36" s="532"/>
      <c r="D36" s="531" t="s">
        <v>92</v>
      </c>
      <c r="E36" s="531"/>
      <c r="F36" s="531"/>
      <c r="G36" s="531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5">
      <c r="A37" s="430"/>
      <c r="B37" s="433"/>
      <c r="C37" s="433">
        <v>722</v>
      </c>
      <c r="D37" s="531" t="s">
        <v>245</v>
      </c>
      <c r="E37" s="531"/>
      <c r="F37" s="531"/>
      <c r="G37" s="537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>
      <c r="A38" s="529">
        <v>723</v>
      </c>
      <c r="B38" s="532"/>
      <c r="C38" s="532"/>
      <c r="D38" s="531" t="s">
        <v>159</v>
      </c>
      <c r="E38" s="531"/>
      <c r="F38" s="531"/>
      <c r="G38" s="53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>
      <c r="A40" s="533" t="s">
        <v>74</v>
      </c>
      <c r="B40" s="534"/>
      <c r="C40" s="534"/>
      <c r="D40" s="534"/>
      <c r="E40" s="534"/>
      <c r="F40" s="534"/>
      <c r="G40" s="534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>
      <c r="A41" s="427">
        <v>8</v>
      </c>
      <c r="B41" s="208"/>
      <c r="C41" s="208"/>
      <c r="D41" s="535" t="s">
        <v>70</v>
      </c>
      <c r="E41" s="535"/>
      <c r="F41" s="535"/>
      <c r="G41" s="53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>
      <c r="A42" s="525">
        <v>84</v>
      </c>
      <c r="B42" s="526"/>
      <c r="C42" s="369"/>
      <c r="D42" s="527" t="s">
        <v>66</v>
      </c>
      <c r="E42" s="527"/>
      <c r="F42" s="527"/>
      <c r="G42" s="52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>
      <c r="A43" s="529">
        <v>844</v>
      </c>
      <c r="B43" s="530"/>
      <c r="C43" s="530"/>
      <c r="D43" s="531" t="s">
        <v>88</v>
      </c>
      <c r="E43" s="531"/>
      <c r="F43" s="531"/>
      <c r="G43" s="537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>
      <c r="A45" s="533" t="s">
        <v>110</v>
      </c>
      <c r="B45" s="534"/>
      <c r="C45" s="534"/>
      <c r="D45" s="534"/>
      <c r="E45" s="534"/>
      <c r="F45" s="534"/>
      <c r="G45" s="534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>
      <c r="A46" s="427">
        <v>9</v>
      </c>
      <c r="B46" s="208"/>
      <c r="C46" s="208"/>
      <c r="D46" s="527" t="s">
        <v>110</v>
      </c>
      <c r="E46" s="527"/>
      <c r="F46" s="527"/>
      <c r="G46" s="528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>
      <c r="A47" s="525">
        <v>92</v>
      </c>
      <c r="B47" s="526"/>
      <c r="C47" s="369"/>
      <c r="D47" s="527" t="s">
        <v>111</v>
      </c>
      <c r="E47" s="527"/>
      <c r="F47" s="527"/>
      <c r="G47" s="528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>
      <c r="A48" s="529">
        <v>922</v>
      </c>
      <c r="B48" s="530"/>
      <c r="C48" s="530"/>
      <c r="D48" s="531" t="s">
        <v>112</v>
      </c>
      <c r="E48" s="531"/>
      <c r="F48" s="531"/>
      <c r="G48" s="531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40" priority="75">
      <formula>LEN(TRIM(A15))=0</formula>
    </cfRule>
  </conditionalFormatting>
  <conditionalFormatting sqref="I27:S27 I25:O25 Q25:S25">
    <cfRule type="containsBlanks" dxfId="439" priority="74">
      <formula>LEN(TRIM(I25))=0</formula>
    </cfRule>
  </conditionalFormatting>
  <conditionalFormatting sqref="I30:S30">
    <cfRule type="containsBlanks" dxfId="438" priority="64">
      <formula>LEN(TRIM(I30))=0</formula>
    </cfRule>
  </conditionalFormatting>
  <conditionalFormatting sqref="I28:S28">
    <cfRule type="containsBlanks" dxfId="437" priority="62">
      <formula>LEN(TRIM(I28))=0</formula>
    </cfRule>
  </conditionalFormatting>
  <conditionalFormatting sqref="I43:S43">
    <cfRule type="containsBlanks" dxfId="436" priority="47">
      <formula>LEN(TRIM(I43))=0</formula>
    </cfRule>
  </conditionalFormatting>
  <conditionalFormatting sqref="I35:S38">
    <cfRule type="containsBlanks" dxfId="435" priority="42">
      <formula>LEN(TRIM(I35))=0</formula>
    </cfRule>
  </conditionalFormatting>
  <conditionalFormatting sqref="M18">
    <cfRule type="containsBlanks" dxfId="434" priority="38">
      <formula>LEN(TRIM(M18))=0</formula>
    </cfRule>
  </conditionalFormatting>
  <conditionalFormatting sqref="P25">
    <cfRule type="containsBlanks" dxfId="433" priority="37">
      <formula>LEN(TRIM(P25))=0</formula>
    </cfRule>
  </conditionalFormatting>
  <conditionalFormatting sqref="I17:S17">
    <cfRule type="containsBlanks" dxfId="432" priority="36">
      <formula>LEN(TRIM(I17))=0</formula>
    </cfRule>
  </conditionalFormatting>
  <conditionalFormatting sqref="H10:V10">
    <cfRule type="cellIs" dxfId="431" priority="32" operator="notEqual">
      <formula>0</formula>
    </cfRule>
  </conditionalFormatting>
  <conditionalFormatting sqref="A8 H8 T8">
    <cfRule type="cellIs" dxfId="430" priority="14" operator="notEqual">
      <formula>0</formula>
    </cfRule>
  </conditionalFormatting>
  <conditionalFormatting sqref="H10:AQ10">
    <cfRule type="notContainsBlanks" dxfId="429" priority="12">
      <formula>LEN(TRIM(H10))&gt;0</formula>
    </cfRule>
  </conditionalFormatting>
  <conditionalFormatting sqref="I33:S33">
    <cfRule type="containsBlanks" dxfId="428" priority="11">
      <formula>LEN(TRIM(I33))=0</formula>
    </cfRule>
  </conditionalFormatting>
  <conditionalFormatting sqref="I32:S32">
    <cfRule type="containsBlanks" dxfId="42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9"/>
  <sheetViews>
    <sheetView showGridLines="0" zoomScaleNormal="100" workbookViewId="0">
      <pane xSplit="7" ySplit="11" topLeftCell="AA27" activePane="bottomRight" state="frozen"/>
      <selection activeCell="A31" sqref="A31"/>
      <selection pane="topRight" activeCell="A31" sqref="A31"/>
      <selection pane="bottomLeft" activeCell="A31" sqref="A31"/>
      <selection pane="bottomRight" activeCell="O36" sqref="O36"/>
    </sheetView>
  </sheetViews>
  <sheetFormatPr defaultColWidth="9.140625" defaultRowHeight="0" customHeight="1" zeroHeight="1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/>
    <row r="4" spans="1:45" ht="14.25">
      <c r="H4" s="331"/>
      <c r="I4" s="563" t="s">
        <v>106</v>
      </c>
      <c r="J4" s="564" t="s">
        <v>106</v>
      </c>
      <c r="K4" s="565"/>
      <c r="L4" s="563" t="s">
        <v>107</v>
      </c>
      <c r="M4" s="564"/>
      <c r="N4" s="564"/>
      <c r="O4" s="564"/>
      <c r="P4" s="564"/>
      <c r="Q4" s="564"/>
      <c r="R4" s="564"/>
      <c r="S4" s="565"/>
      <c r="T4" s="249"/>
      <c r="U4" s="563" t="s">
        <v>106</v>
      </c>
      <c r="V4" s="564" t="s">
        <v>106</v>
      </c>
      <c r="W4" s="565"/>
      <c r="X4" s="563" t="s">
        <v>107</v>
      </c>
      <c r="Y4" s="564"/>
      <c r="Z4" s="564"/>
      <c r="AA4" s="564"/>
      <c r="AB4" s="564"/>
      <c r="AC4" s="564"/>
      <c r="AD4" s="564"/>
      <c r="AE4" s="565"/>
      <c r="AF4" s="249"/>
      <c r="AG4" s="563" t="s">
        <v>106</v>
      </c>
      <c r="AH4" s="564" t="s">
        <v>106</v>
      </c>
      <c r="AI4" s="565"/>
      <c r="AJ4" s="563" t="s">
        <v>107</v>
      </c>
      <c r="AK4" s="564"/>
      <c r="AL4" s="564"/>
      <c r="AM4" s="564"/>
      <c r="AN4" s="564"/>
      <c r="AO4" s="564"/>
      <c r="AP4" s="564"/>
      <c r="AQ4" s="565"/>
    </row>
    <row r="5" spans="1:45" s="185" customFormat="1" ht="57" customHeight="1">
      <c r="A5" s="555" t="s">
        <v>47</v>
      </c>
      <c r="B5" s="556"/>
      <c r="C5" s="556"/>
      <c r="D5" s="556" t="s">
        <v>38</v>
      </c>
      <c r="E5" s="556"/>
      <c r="F5" s="556"/>
      <c r="G5" s="559"/>
      <c r="H5" s="550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50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61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>
      <c r="A6" s="557"/>
      <c r="B6" s="558"/>
      <c r="C6" s="558"/>
      <c r="D6" s="558"/>
      <c r="E6" s="558"/>
      <c r="F6" s="558"/>
      <c r="G6" s="560"/>
      <c r="H6" s="55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>
      <c r="A7" s="538">
        <v>1</v>
      </c>
      <c r="B7" s="539"/>
      <c r="C7" s="539"/>
      <c r="D7" s="539"/>
      <c r="E7" s="539"/>
      <c r="F7" s="539"/>
      <c r="G7" s="540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>
      <c r="A8" s="546"/>
      <c r="B8" s="547"/>
      <c r="C8" s="547"/>
      <c r="D8" s="547"/>
      <c r="E8" s="547"/>
      <c r="F8" s="547"/>
      <c r="G8" s="548"/>
      <c r="H8" s="348"/>
      <c r="I8" s="552">
        <f>SUM(I9:K9)</f>
        <v>421800</v>
      </c>
      <c r="J8" s="553">
        <f>SUM(J9:L9)</f>
        <v>4440000</v>
      </c>
      <c r="K8" s="554"/>
      <c r="L8" s="349">
        <f>L9</f>
        <v>4050000</v>
      </c>
      <c r="M8" s="553">
        <f>SUM(M9:S9)</f>
        <v>2002410</v>
      </c>
      <c r="N8" s="553"/>
      <c r="O8" s="553"/>
      <c r="P8" s="553"/>
      <c r="Q8" s="553"/>
      <c r="R8" s="553"/>
      <c r="S8" s="554"/>
      <c r="T8" s="348"/>
      <c r="U8" s="552">
        <f>SUM(U9:W9)</f>
        <v>101200</v>
      </c>
      <c r="V8" s="553">
        <f>SUM(V9:X9)</f>
        <v>130000</v>
      </c>
      <c r="W8" s="554"/>
      <c r="X8" s="349">
        <f>X9</f>
        <v>0</v>
      </c>
      <c r="Y8" s="553">
        <f>SUM(Y9:AE9)</f>
        <v>12020</v>
      </c>
      <c r="Z8" s="553"/>
      <c r="AA8" s="553"/>
      <c r="AB8" s="553"/>
      <c r="AC8" s="553"/>
      <c r="AD8" s="553"/>
      <c r="AE8" s="554"/>
      <c r="AF8" s="162"/>
      <c r="AG8" s="552">
        <f>SUM(AG9:AI9)</f>
        <v>523000</v>
      </c>
      <c r="AH8" s="553">
        <f>SUM(AH9:AJ9)</f>
        <v>4570000</v>
      </c>
      <c r="AI8" s="554"/>
      <c r="AJ8" s="349">
        <f>AJ9</f>
        <v>4050000</v>
      </c>
      <c r="AK8" s="553">
        <f>SUM(AK9:AQ9)</f>
        <v>2014430</v>
      </c>
      <c r="AL8" s="553"/>
      <c r="AM8" s="553"/>
      <c r="AN8" s="553"/>
      <c r="AO8" s="553"/>
      <c r="AP8" s="553"/>
      <c r="AQ8" s="554"/>
    </row>
    <row r="9" spans="1:45" s="190" customFormat="1" ht="30.75" customHeight="1">
      <c r="A9" s="392"/>
      <c r="B9" s="541" t="str">
        <f>'1. Sažetak'!B6:E6</f>
        <v>OSNOVNA ŠKOLA SVIBOVEC</v>
      </c>
      <c r="C9" s="541"/>
      <c r="D9" s="541"/>
      <c r="E9" s="541"/>
      <c r="F9" s="541"/>
      <c r="G9" s="542"/>
      <c r="H9" s="351">
        <f>SUM(I9:S9)</f>
        <v>6474210</v>
      </c>
      <c r="I9" s="352">
        <f t="shared" ref="I9:S9" si="0">I13+I91+I104+I110</f>
        <v>31800</v>
      </c>
      <c r="J9" s="353">
        <f t="shared" si="0"/>
        <v>390000</v>
      </c>
      <c r="K9" s="354">
        <f t="shared" si="0"/>
        <v>0</v>
      </c>
      <c r="L9" s="355">
        <f t="shared" si="0"/>
        <v>4050000</v>
      </c>
      <c r="M9" s="356">
        <f t="shared" si="0"/>
        <v>13800</v>
      </c>
      <c r="N9" s="357">
        <f t="shared" si="0"/>
        <v>156500</v>
      </c>
      <c r="O9" s="357">
        <f t="shared" si="0"/>
        <v>1215775</v>
      </c>
      <c r="P9" s="357">
        <f t="shared" si="0"/>
        <v>610335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113220</v>
      </c>
      <c r="U9" s="352">
        <f t="shared" ref="U9:AE9" si="1">U13+U91+U104+U110</f>
        <v>-28800</v>
      </c>
      <c r="V9" s="353">
        <f t="shared" si="1"/>
        <v>130000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10000</v>
      </c>
      <c r="AB9" s="357">
        <f t="shared" si="1"/>
        <v>2020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6587430</v>
      </c>
      <c r="AG9" s="352">
        <f t="shared" ref="AG9:AQ9" si="2">AG13+AG91+AG104+AG110</f>
        <v>3000</v>
      </c>
      <c r="AH9" s="353">
        <f t="shared" si="2"/>
        <v>520000</v>
      </c>
      <c r="AI9" s="354">
        <f t="shared" si="2"/>
        <v>0</v>
      </c>
      <c r="AJ9" s="355">
        <f t="shared" si="2"/>
        <v>4050000</v>
      </c>
      <c r="AK9" s="356">
        <f t="shared" si="2"/>
        <v>13800</v>
      </c>
      <c r="AL9" s="357">
        <f t="shared" si="2"/>
        <v>156500</v>
      </c>
      <c r="AM9" s="357">
        <f t="shared" si="2"/>
        <v>1225775</v>
      </c>
      <c r="AN9" s="357">
        <f t="shared" si="2"/>
        <v>612355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0" customFormat="1" ht="15">
      <c r="A10" s="543" t="s">
        <v>82</v>
      </c>
      <c r="B10" s="544"/>
      <c r="C10" s="544"/>
      <c r="D10" s="544"/>
      <c r="E10" s="544"/>
      <c r="F10" s="544"/>
      <c r="G10" s="545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>
      <c r="A12" s="533" t="s">
        <v>73</v>
      </c>
      <c r="B12" s="534"/>
      <c r="C12" s="534"/>
      <c r="D12" s="534"/>
      <c r="E12" s="534"/>
      <c r="F12" s="534"/>
      <c r="G12" s="53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>
      <c r="A13" s="317">
        <v>6</v>
      </c>
      <c r="B13" s="208"/>
      <c r="C13" s="365"/>
      <c r="D13" s="527" t="s">
        <v>48</v>
      </c>
      <c r="E13" s="527"/>
      <c r="F13" s="527"/>
      <c r="G13" s="528"/>
      <c r="H13" s="237">
        <f t="shared" ref="H13:H74" si="3">SUM(I13:S13)</f>
        <v>6474210</v>
      </c>
      <c r="I13" s="315">
        <f t="shared" ref="I13:S13" si="4">I14+I49+I60+I67+I81+I86</f>
        <v>31800</v>
      </c>
      <c r="J13" s="263">
        <f t="shared" si="4"/>
        <v>390000</v>
      </c>
      <c r="K13" s="239">
        <f t="shared" si="4"/>
        <v>0</v>
      </c>
      <c r="L13" s="368">
        <f t="shared" si="4"/>
        <v>4050000</v>
      </c>
      <c r="M13" s="240">
        <f t="shared" si="4"/>
        <v>13800</v>
      </c>
      <c r="N13" s="241">
        <f t="shared" si="4"/>
        <v>156500</v>
      </c>
      <c r="O13" s="241">
        <f t="shared" si="4"/>
        <v>1215775</v>
      </c>
      <c r="P13" s="241">
        <f t="shared" si="4"/>
        <v>610335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113220</v>
      </c>
      <c r="U13" s="315">
        <f t="shared" ref="U13:AE13" si="6">U14+U49+U60+U67+U81+U86</f>
        <v>-28800</v>
      </c>
      <c r="V13" s="263">
        <f t="shared" si="6"/>
        <v>130000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10000</v>
      </c>
      <c r="AB13" s="241">
        <f t="shared" si="6"/>
        <v>2020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6587430</v>
      </c>
      <c r="AG13" s="315">
        <f t="shared" ref="AG13:AQ13" si="8">AG14+AG49+AG60+AG67+AG81+AG86</f>
        <v>3000</v>
      </c>
      <c r="AH13" s="263">
        <f t="shared" si="8"/>
        <v>520000</v>
      </c>
      <c r="AI13" s="239">
        <f t="shared" si="8"/>
        <v>0</v>
      </c>
      <c r="AJ13" s="368">
        <f t="shared" si="8"/>
        <v>4050000</v>
      </c>
      <c r="AK13" s="240">
        <f t="shared" si="8"/>
        <v>13800</v>
      </c>
      <c r="AL13" s="241">
        <f t="shared" si="8"/>
        <v>156500</v>
      </c>
      <c r="AM13" s="241">
        <f t="shared" si="8"/>
        <v>1225775</v>
      </c>
      <c r="AN13" s="241">
        <f t="shared" si="8"/>
        <v>612355</v>
      </c>
      <c r="AO13" s="241">
        <f t="shared" si="8"/>
        <v>6000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>
      <c r="A14" s="525">
        <v>63</v>
      </c>
      <c r="B14" s="526"/>
      <c r="C14" s="369"/>
      <c r="D14" s="527" t="s">
        <v>49</v>
      </c>
      <c r="E14" s="527"/>
      <c r="F14" s="527"/>
      <c r="G14" s="528"/>
      <c r="H14" s="237">
        <f t="shared" si="3"/>
        <v>5876110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4050000</v>
      </c>
      <c r="M14" s="240">
        <f t="shared" si="9"/>
        <v>0</v>
      </c>
      <c r="N14" s="241">
        <f t="shared" si="9"/>
        <v>0</v>
      </c>
      <c r="O14" s="241">
        <f t="shared" si="9"/>
        <v>1215775</v>
      </c>
      <c r="P14" s="241">
        <f t="shared" si="9"/>
        <v>610335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12020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10000</v>
      </c>
      <c r="AB14" s="241">
        <f t="shared" si="10"/>
        <v>2020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5888130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4050000</v>
      </c>
      <c r="AK14" s="240">
        <f t="shared" si="11"/>
        <v>0</v>
      </c>
      <c r="AL14" s="241">
        <f t="shared" si="11"/>
        <v>0</v>
      </c>
      <c r="AM14" s="241">
        <f t="shared" si="11"/>
        <v>1225775</v>
      </c>
      <c r="AN14" s="241">
        <f t="shared" si="11"/>
        <v>612355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>
      <c r="A15" s="525">
        <v>631</v>
      </c>
      <c r="B15" s="526"/>
      <c r="C15" s="526"/>
      <c r="D15" s="527" t="s">
        <v>50</v>
      </c>
      <c r="E15" s="527"/>
      <c r="F15" s="527"/>
      <c r="G15" s="52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>
      <c r="A16" s="394"/>
      <c r="B16" s="384"/>
      <c r="C16" s="384" t="s">
        <v>163</v>
      </c>
      <c r="D16" s="566" t="s">
        <v>164</v>
      </c>
      <c r="E16" s="566"/>
      <c r="F16" s="566"/>
      <c r="G16" s="56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>
      <c r="A17" s="394"/>
      <c r="B17" s="384"/>
      <c r="C17" s="384">
        <v>63112</v>
      </c>
      <c r="D17" s="566" t="s">
        <v>165</v>
      </c>
      <c r="E17" s="566"/>
      <c r="F17" s="566"/>
      <c r="G17" s="56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>
      <c r="A18" s="525">
        <v>632</v>
      </c>
      <c r="B18" s="526"/>
      <c r="C18" s="526"/>
      <c r="D18" s="527" t="s">
        <v>51</v>
      </c>
      <c r="E18" s="527"/>
      <c r="F18" s="527"/>
      <c r="G18" s="52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>
      <c r="A19" s="394"/>
      <c r="B19" s="384"/>
      <c r="C19" s="384" t="s">
        <v>166</v>
      </c>
      <c r="D19" s="566" t="s">
        <v>167</v>
      </c>
      <c r="E19" s="566"/>
      <c r="F19" s="566"/>
      <c r="G19" s="56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>
      <c r="A20" s="394"/>
      <c r="B20" s="384"/>
      <c r="C20" s="384">
        <v>63221</v>
      </c>
      <c r="D20" s="566" t="s">
        <v>168</v>
      </c>
      <c r="E20" s="566"/>
      <c r="F20" s="566"/>
      <c r="G20" s="56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>
      <c r="A21" s="394"/>
      <c r="B21" s="384"/>
      <c r="C21" s="384">
        <v>63231</v>
      </c>
      <c r="D21" s="566" t="s">
        <v>169</v>
      </c>
      <c r="E21" s="566"/>
      <c r="F21" s="566"/>
      <c r="G21" s="56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>
      <c r="A22" s="394"/>
      <c r="B22" s="384"/>
      <c r="C22" s="384">
        <v>63241</v>
      </c>
      <c r="D22" s="566" t="s">
        <v>170</v>
      </c>
      <c r="E22" s="566"/>
      <c r="F22" s="566"/>
      <c r="G22" s="56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>
      <c r="A23" s="525">
        <v>634</v>
      </c>
      <c r="B23" s="526"/>
      <c r="C23" s="526"/>
      <c r="D23" s="527" t="s">
        <v>109</v>
      </c>
      <c r="E23" s="527"/>
      <c r="F23" s="527"/>
      <c r="G23" s="528"/>
      <c r="H23" s="237">
        <f t="shared" si="3"/>
        <v>3500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3500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3500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3500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>
      <c r="A24" s="394"/>
      <c r="B24" s="384"/>
      <c r="C24" s="384">
        <v>63414</v>
      </c>
      <c r="D24" s="566" t="s">
        <v>171</v>
      </c>
      <c r="E24" s="566"/>
      <c r="F24" s="566"/>
      <c r="G24" s="567"/>
      <c r="H24" s="385">
        <f t="shared" si="3"/>
        <v>3500</v>
      </c>
      <c r="I24" s="55"/>
      <c r="J24" s="308"/>
      <c r="K24" s="424"/>
      <c r="L24" s="423"/>
      <c r="M24" s="289"/>
      <c r="N24" s="56"/>
      <c r="O24" s="56"/>
      <c r="P24" s="324">
        <v>3500</v>
      </c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3500</v>
      </c>
      <c r="AG24" s="55"/>
      <c r="AH24" s="308"/>
      <c r="AI24" s="424"/>
      <c r="AJ24" s="423"/>
      <c r="AK24" s="289"/>
      <c r="AL24" s="56"/>
      <c r="AM24" s="56"/>
      <c r="AN24" s="56">
        <f>P24+AB24</f>
        <v>3500</v>
      </c>
      <c r="AO24" s="56"/>
      <c r="AP24" s="56"/>
      <c r="AQ24" s="57"/>
      <c r="AR24" s="386"/>
      <c r="AS24" s="386"/>
    </row>
    <row r="25" spans="1:45" s="197" customFormat="1" ht="34.9" customHeight="1">
      <c r="A25" s="394"/>
      <c r="B25" s="384"/>
      <c r="C25" s="384">
        <v>63415</v>
      </c>
      <c r="D25" s="569" t="s">
        <v>172</v>
      </c>
      <c r="E25" s="569"/>
      <c r="F25" s="569"/>
      <c r="G25" s="57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>
      <c r="A26" s="394"/>
      <c r="B26" s="384"/>
      <c r="C26" s="384">
        <v>63416</v>
      </c>
      <c r="D26" s="566" t="s">
        <v>173</v>
      </c>
      <c r="E26" s="566"/>
      <c r="F26" s="566"/>
      <c r="G26" s="56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>
      <c r="A27" s="394"/>
      <c r="B27" s="384"/>
      <c r="C27" s="384">
        <v>63424</v>
      </c>
      <c r="D27" s="566" t="s">
        <v>174</v>
      </c>
      <c r="E27" s="566"/>
      <c r="F27" s="566"/>
      <c r="G27" s="56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>
      <c r="A28" s="394"/>
      <c r="B28" s="384"/>
      <c r="C28" s="384">
        <v>63425</v>
      </c>
      <c r="D28" s="566" t="s">
        <v>175</v>
      </c>
      <c r="E28" s="566"/>
      <c r="F28" s="566"/>
      <c r="G28" s="56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>
      <c r="A29" s="394"/>
      <c r="B29" s="384"/>
      <c r="C29" s="384">
        <v>63426</v>
      </c>
      <c r="D29" s="566" t="s">
        <v>176</v>
      </c>
      <c r="E29" s="566"/>
      <c r="F29" s="566"/>
      <c r="G29" s="56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>
      <c r="A30" s="525">
        <v>636</v>
      </c>
      <c r="B30" s="526"/>
      <c r="C30" s="526"/>
      <c r="D30" s="527" t="s">
        <v>62</v>
      </c>
      <c r="E30" s="527"/>
      <c r="F30" s="527"/>
      <c r="G30" s="528"/>
      <c r="H30" s="237">
        <f t="shared" si="3"/>
        <v>4656835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4050000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606835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2020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2020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4658855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4050000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608855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>
      <c r="A31" s="394"/>
      <c r="B31" s="384"/>
      <c r="C31" s="384">
        <v>63612</v>
      </c>
      <c r="D31" s="566" t="s">
        <v>177</v>
      </c>
      <c r="E31" s="566"/>
      <c r="F31" s="566"/>
      <c r="G31" s="567"/>
      <c r="H31" s="385">
        <f t="shared" si="3"/>
        <v>4646835</v>
      </c>
      <c r="I31" s="55"/>
      <c r="J31" s="308"/>
      <c r="K31" s="424"/>
      <c r="L31" s="304">
        <v>4050000</v>
      </c>
      <c r="M31" s="289"/>
      <c r="N31" s="56"/>
      <c r="O31" s="56"/>
      <c r="P31" s="324">
        <v>596835</v>
      </c>
      <c r="Q31" s="56"/>
      <c r="R31" s="56"/>
      <c r="S31" s="57"/>
      <c r="T31" s="385">
        <f t="shared" si="5"/>
        <v>2020</v>
      </c>
      <c r="U31" s="55"/>
      <c r="V31" s="308"/>
      <c r="W31" s="424"/>
      <c r="X31" s="304"/>
      <c r="Y31" s="289"/>
      <c r="Z31" s="56"/>
      <c r="AA31" s="56"/>
      <c r="AB31" s="324">
        <v>2020</v>
      </c>
      <c r="AC31" s="56"/>
      <c r="AD31" s="56"/>
      <c r="AE31" s="57"/>
      <c r="AF31" s="385">
        <f t="shared" si="7"/>
        <v>4648855</v>
      </c>
      <c r="AG31" s="55"/>
      <c r="AH31" s="308"/>
      <c r="AI31" s="424"/>
      <c r="AJ31" s="423">
        <f>L31+X31</f>
        <v>4050000</v>
      </c>
      <c r="AK31" s="289"/>
      <c r="AL31" s="56"/>
      <c r="AM31" s="56"/>
      <c r="AN31" s="56">
        <f>P31+AB31</f>
        <v>598855</v>
      </c>
      <c r="AO31" s="56"/>
      <c r="AP31" s="56"/>
      <c r="AQ31" s="57"/>
      <c r="AR31" s="386"/>
      <c r="AS31" s="386"/>
    </row>
    <row r="32" spans="1:45" s="197" customFormat="1" ht="34.15" customHeight="1">
      <c r="A32" s="394"/>
      <c r="B32" s="384"/>
      <c r="C32" s="384">
        <v>63613</v>
      </c>
      <c r="D32" s="566" t="s">
        <v>178</v>
      </c>
      <c r="E32" s="566"/>
      <c r="F32" s="566"/>
      <c r="G32" s="567"/>
      <c r="H32" s="385">
        <f t="shared" si="3"/>
        <v>10000</v>
      </c>
      <c r="I32" s="55"/>
      <c r="J32" s="308"/>
      <c r="K32" s="424"/>
      <c r="L32" s="423"/>
      <c r="M32" s="289"/>
      <c r="N32" s="56"/>
      <c r="O32" s="56"/>
      <c r="P32" s="324">
        <v>10000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10000</v>
      </c>
      <c r="AG32" s="55"/>
      <c r="AH32" s="308"/>
      <c r="AI32" s="424"/>
      <c r="AJ32" s="423"/>
      <c r="AK32" s="289"/>
      <c r="AL32" s="56"/>
      <c r="AM32" s="56"/>
      <c r="AN32" s="56">
        <f>P32+AB32</f>
        <v>10000</v>
      </c>
      <c r="AO32" s="56"/>
      <c r="AP32" s="56"/>
      <c r="AQ32" s="57"/>
      <c r="AR32" s="386"/>
      <c r="AS32" s="386"/>
    </row>
    <row r="33" spans="1:45" s="197" customFormat="1" ht="34.15" customHeight="1">
      <c r="A33" s="394"/>
      <c r="B33" s="384"/>
      <c r="C33" s="384">
        <v>63622</v>
      </c>
      <c r="D33" s="566" t="s">
        <v>179</v>
      </c>
      <c r="E33" s="566"/>
      <c r="F33" s="566"/>
      <c r="G33" s="56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>
      <c r="A34" s="394"/>
      <c r="B34" s="384"/>
      <c r="C34" s="384">
        <v>63623</v>
      </c>
      <c r="D34" s="566" t="s">
        <v>180</v>
      </c>
      <c r="E34" s="566"/>
      <c r="F34" s="566"/>
      <c r="G34" s="56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>
      <c r="A35" s="525">
        <v>638</v>
      </c>
      <c r="B35" s="526"/>
      <c r="C35" s="526"/>
      <c r="D35" s="527" t="s">
        <v>157</v>
      </c>
      <c r="E35" s="527"/>
      <c r="F35" s="527"/>
      <c r="G35" s="528"/>
      <c r="H35" s="237">
        <f t="shared" si="3"/>
        <v>1215775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1215775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10000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10000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1225775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1225775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>
      <c r="A36" s="394"/>
      <c r="B36" s="384"/>
      <c r="C36" s="384">
        <v>63811</v>
      </c>
      <c r="D36" s="566" t="s">
        <v>181</v>
      </c>
      <c r="E36" s="566"/>
      <c r="F36" s="566"/>
      <c r="G36" s="567"/>
      <c r="H36" s="385">
        <f t="shared" si="3"/>
        <v>1215775</v>
      </c>
      <c r="I36" s="55"/>
      <c r="J36" s="308"/>
      <c r="K36" s="324"/>
      <c r="L36" s="423"/>
      <c r="M36" s="324"/>
      <c r="N36" s="56"/>
      <c r="O36" s="324">
        <v>1215775</v>
      </c>
      <c r="P36" s="56"/>
      <c r="Q36" s="56"/>
      <c r="R36" s="56"/>
      <c r="S36" s="57"/>
      <c r="T36" s="385">
        <f t="shared" si="5"/>
        <v>10000</v>
      </c>
      <c r="U36" s="55"/>
      <c r="V36" s="308"/>
      <c r="W36" s="324"/>
      <c r="X36" s="423"/>
      <c r="Y36" s="324"/>
      <c r="Z36" s="56"/>
      <c r="AA36" s="324">
        <v>10000</v>
      </c>
      <c r="AB36" s="56"/>
      <c r="AC36" s="56"/>
      <c r="AD36" s="56"/>
      <c r="AE36" s="57"/>
      <c r="AF36" s="385">
        <f t="shared" si="7"/>
        <v>1225775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1225775</v>
      </c>
      <c r="AN36" s="56"/>
      <c r="AO36" s="56"/>
      <c r="AP36" s="56"/>
      <c r="AQ36" s="57"/>
      <c r="AR36" s="386"/>
      <c r="AS36" s="386"/>
    </row>
    <row r="37" spans="1:45" s="197" customFormat="1" ht="27" customHeight="1">
      <c r="A37" s="394"/>
      <c r="B37" s="384"/>
      <c r="C37" s="384">
        <v>63812</v>
      </c>
      <c r="D37" s="566" t="s">
        <v>182</v>
      </c>
      <c r="E37" s="566"/>
      <c r="F37" s="566"/>
      <c r="G37" s="56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>
      <c r="A38" s="394"/>
      <c r="B38" s="384"/>
      <c r="C38" s="384" t="s">
        <v>183</v>
      </c>
      <c r="D38" s="566" t="s">
        <v>184</v>
      </c>
      <c r="E38" s="566"/>
      <c r="F38" s="566"/>
      <c r="G38" s="56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>
      <c r="A39" s="394"/>
      <c r="B39" s="384"/>
      <c r="C39" s="384" t="s">
        <v>185</v>
      </c>
      <c r="D39" s="566" t="s">
        <v>186</v>
      </c>
      <c r="E39" s="566"/>
      <c r="F39" s="566"/>
      <c r="G39" s="56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>
      <c r="A40" s="394"/>
      <c r="B40" s="384"/>
      <c r="C40" s="384">
        <v>63821</v>
      </c>
      <c r="D40" s="566" t="s">
        <v>187</v>
      </c>
      <c r="E40" s="566"/>
      <c r="F40" s="566"/>
      <c r="G40" s="56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>
      <c r="A41" s="394"/>
      <c r="B41" s="384"/>
      <c r="C41" s="384">
        <v>63822</v>
      </c>
      <c r="D41" s="566" t="s">
        <v>188</v>
      </c>
      <c r="E41" s="566"/>
      <c r="F41" s="566"/>
      <c r="G41" s="56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>
      <c r="A42" s="394"/>
      <c r="B42" s="384"/>
      <c r="C42" s="384" t="s">
        <v>189</v>
      </c>
      <c r="D42" s="566" t="s">
        <v>190</v>
      </c>
      <c r="E42" s="566"/>
      <c r="F42" s="566"/>
      <c r="G42" s="56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>
      <c r="A43" s="394"/>
      <c r="B43" s="384"/>
      <c r="C43" s="384" t="s">
        <v>191</v>
      </c>
      <c r="D43" s="566" t="s">
        <v>192</v>
      </c>
      <c r="E43" s="566"/>
      <c r="F43" s="566"/>
      <c r="G43" s="56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>
      <c r="A44" s="525">
        <v>639</v>
      </c>
      <c r="B44" s="526"/>
      <c r="C44" s="526"/>
      <c r="D44" s="527" t="s">
        <v>193</v>
      </c>
      <c r="E44" s="527"/>
      <c r="F44" s="527"/>
      <c r="G44" s="528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>
      <c r="A45" s="394"/>
      <c r="B45" s="384"/>
      <c r="C45" s="384">
        <v>63911</v>
      </c>
      <c r="D45" s="566" t="s">
        <v>194</v>
      </c>
      <c r="E45" s="566"/>
      <c r="F45" s="566"/>
      <c r="G45" s="56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>
      <c r="A46" s="394"/>
      <c r="B46" s="384"/>
      <c r="C46" s="384">
        <v>63921</v>
      </c>
      <c r="D46" s="566" t="s">
        <v>195</v>
      </c>
      <c r="E46" s="566"/>
      <c r="F46" s="566"/>
      <c r="G46" s="56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>
      <c r="A47" s="394"/>
      <c r="B47" s="384"/>
      <c r="C47" s="384">
        <v>63931</v>
      </c>
      <c r="D47" s="566" t="s">
        <v>196</v>
      </c>
      <c r="E47" s="566"/>
      <c r="F47" s="566"/>
      <c r="G47" s="567"/>
      <c r="H47" s="385">
        <f t="shared" si="3"/>
        <v>0</v>
      </c>
      <c r="I47" s="55"/>
      <c r="J47" s="308"/>
      <c r="K47" s="4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>
      <c r="A48" s="394"/>
      <c r="B48" s="384"/>
      <c r="C48" s="384">
        <v>63941</v>
      </c>
      <c r="D48" s="566" t="s">
        <v>197</v>
      </c>
      <c r="E48" s="566"/>
      <c r="F48" s="566"/>
      <c r="G48" s="56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>
      <c r="A49" s="525">
        <v>64</v>
      </c>
      <c r="B49" s="526"/>
      <c r="C49" s="316"/>
      <c r="D49" s="527" t="s">
        <v>52</v>
      </c>
      <c r="E49" s="527"/>
      <c r="F49" s="527"/>
      <c r="G49" s="528"/>
      <c r="H49" s="237">
        <f t="shared" si="3"/>
        <v>1000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1000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>
      <c r="A50" s="525">
        <v>641</v>
      </c>
      <c r="B50" s="526"/>
      <c r="C50" s="526"/>
      <c r="D50" s="527" t="s">
        <v>53</v>
      </c>
      <c r="E50" s="527"/>
      <c r="F50" s="527"/>
      <c r="G50" s="528"/>
      <c r="H50" s="237">
        <f t="shared" si="3"/>
        <v>1000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1000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>
      <c r="A51" s="394"/>
      <c r="B51" s="384"/>
      <c r="C51" s="384" t="s">
        <v>198</v>
      </c>
      <c r="D51" s="566" t="s">
        <v>199</v>
      </c>
      <c r="E51" s="566"/>
      <c r="F51" s="566"/>
      <c r="G51" s="56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>
      <c r="A52" s="394"/>
      <c r="B52" s="384"/>
      <c r="C52" s="384" t="s">
        <v>200</v>
      </c>
      <c r="D52" s="566" t="s">
        <v>201</v>
      </c>
      <c r="E52" s="566"/>
      <c r="F52" s="566"/>
      <c r="G52" s="567"/>
      <c r="H52" s="385">
        <f t="shared" si="3"/>
        <v>1000</v>
      </c>
      <c r="I52" s="55"/>
      <c r="J52" s="308"/>
      <c r="K52" s="424"/>
      <c r="L52" s="423"/>
      <c r="M52" s="323">
        <v>1000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1000</v>
      </c>
      <c r="AG52" s="55"/>
      <c r="AH52" s="308"/>
      <c r="AI52" s="424"/>
      <c r="AJ52" s="423"/>
      <c r="AK52" s="289">
        <f t="shared" ref="AK52:AK56" si="40">M52+Y52</f>
        <v>1000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>
      <c r="A53" s="394"/>
      <c r="B53" s="384"/>
      <c r="C53" s="384" t="s">
        <v>204</v>
      </c>
      <c r="D53" s="566" t="s">
        <v>205</v>
      </c>
      <c r="E53" s="566"/>
      <c r="F53" s="566"/>
      <c r="G53" s="56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>
      <c r="A54" s="394"/>
      <c r="B54" s="384"/>
      <c r="C54" s="384" t="s">
        <v>202</v>
      </c>
      <c r="D54" s="566" t="s">
        <v>203</v>
      </c>
      <c r="E54" s="566"/>
      <c r="F54" s="566"/>
      <c r="G54" s="56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>
      <c r="A55" s="394"/>
      <c r="B55" s="384"/>
      <c r="C55" s="384">
        <v>64152</v>
      </c>
      <c r="D55" s="566" t="s">
        <v>206</v>
      </c>
      <c r="E55" s="566"/>
      <c r="F55" s="566"/>
      <c r="G55" s="56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>
      <c r="A56" s="394"/>
      <c r="B56" s="384"/>
      <c r="C56" s="384" t="s">
        <v>207</v>
      </c>
      <c r="D56" s="566" t="s">
        <v>208</v>
      </c>
      <c r="E56" s="566"/>
      <c r="F56" s="566"/>
      <c r="G56" s="56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>
      <c r="A57" s="525">
        <v>642</v>
      </c>
      <c r="B57" s="526"/>
      <c r="C57" s="526"/>
      <c r="D57" s="527" t="s">
        <v>63</v>
      </c>
      <c r="E57" s="527"/>
      <c r="F57" s="527"/>
      <c r="G57" s="52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>
      <c r="A58" s="394"/>
      <c r="B58" s="384"/>
      <c r="C58" s="384">
        <v>64251</v>
      </c>
      <c r="D58" s="566" t="s">
        <v>209</v>
      </c>
      <c r="E58" s="566"/>
      <c r="F58" s="566"/>
      <c r="G58" s="56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>
      <c r="A59" s="394"/>
      <c r="B59" s="384"/>
      <c r="C59" s="384" t="s">
        <v>210</v>
      </c>
      <c r="D59" s="566" t="s">
        <v>211</v>
      </c>
      <c r="E59" s="566"/>
      <c r="F59" s="566"/>
      <c r="G59" s="56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>
      <c r="A60" s="525">
        <v>65</v>
      </c>
      <c r="B60" s="526"/>
      <c r="C60" s="316"/>
      <c r="D60" s="527" t="s">
        <v>54</v>
      </c>
      <c r="E60" s="527"/>
      <c r="F60" s="527"/>
      <c r="G60" s="528"/>
      <c r="H60" s="237">
        <f t="shared" si="3"/>
        <v>156500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156500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156500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156500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>
      <c r="A61" s="525">
        <v>652</v>
      </c>
      <c r="B61" s="526"/>
      <c r="C61" s="526"/>
      <c r="D61" s="527" t="s">
        <v>55</v>
      </c>
      <c r="E61" s="527"/>
      <c r="F61" s="527"/>
      <c r="G61" s="528"/>
      <c r="H61" s="237">
        <f t="shared" si="3"/>
        <v>156500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156500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156500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156500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>
      <c r="A62" s="394"/>
      <c r="B62" s="384"/>
      <c r="C62" s="384">
        <v>65264</v>
      </c>
      <c r="D62" s="566" t="s">
        <v>212</v>
      </c>
      <c r="E62" s="566"/>
      <c r="F62" s="566"/>
      <c r="G62" s="567"/>
      <c r="H62" s="385">
        <f t="shared" si="3"/>
        <v>156500</v>
      </c>
      <c r="I62" s="55"/>
      <c r="J62" s="308"/>
      <c r="K62" s="424"/>
      <c r="L62" s="423"/>
      <c r="M62" s="289"/>
      <c r="N62" s="324">
        <v>156500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156500</v>
      </c>
      <c r="AG62" s="55"/>
      <c r="AH62" s="308"/>
      <c r="AI62" s="424"/>
      <c r="AJ62" s="423"/>
      <c r="AK62" s="289"/>
      <c r="AL62" s="56">
        <f>N62+Z62</f>
        <v>156500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>
      <c r="A63" s="394"/>
      <c r="B63" s="384"/>
      <c r="C63" s="384">
        <v>65266</v>
      </c>
      <c r="D63" s="566" t="s">
        <v>213</v>
      </c>
      <c r="E63" s="566"/>
      <c r="F63" s="566"/>
      <c r="G63" s="56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>
      <c r="A64" s="394"/>
      <c r="B64" s="384"/>
      <c r="C64" s="384" t="s">
        <v>214</v>
      </c>
      <c r="D64" s="566" t="s">
        <v>215</v>
      </c>
      <c r="E64" s="566"/>
      <c r="F64" s="566"/>
      <c r="G64" s="567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>
      <c r="A65" s="394"/>
      <c r="B65" s="384"/>
      <c r="C65" s="384">
        <v>65268</v>
      </c>
      <c r="D65" s="566" t="s">
        <v>216</v>
      </c>
      <c r="E65" s="566"/>
      <c r="F65" s="566"/>
      <c r="G65" s="56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>
      <c r="A66" s="394"/>
      <c r="B66" s="384"/>
      <c r="C66" s="384" t="s">
        <v>217</v>
      </c>
      <c r="D66" s="566" t="s">
        <v>218</v>
      </c>
      <c r="E66" s="566"/>
      <c r="F66" s="566"/>
      <c r="G66" s="567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>
      <c r="A67" s="525">
        <v>66</v>
      </c>
      <c r="B67" s="526"/>
      <c r="C67" s="316"/>
      <c r="D67" s="527" t="s">
        <v>56</v>
      </c>
      <c r="E67" s="527"/>
      <c r="F67" s="527"/>
      <c r="G67" s="528"/>
      <c r="H67" s="237">
        <f t="shared" si="3"/>
        <v>18800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12800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6000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18800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12800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6000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>
      <c r="A68" s="525">
        <v>661</v>
      </c>
      <c r="B68" s="526"/>
      <c r="C68" s="526"/>
      <c r="D68" s="527" t="s">
        <v>57</v>
      </c>
      <c r="E68" s="527"/>
      <c r="F68" s="527"/>
      <c r="G68" s="528"/>
      <c r="H68" s="237">
        <f t="shared" si="3"/>
        <v>12800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12800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12800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12800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>
      <c r="A69" s="394"/>
      <c r="B69" s="384"/>
      <c r="C69" s="384">
        <v>66141</v>
      </c>
      <c r="D69" s="566" t="s">
        <v>219</v>
      </c>
      <c r="E69" s="566"/>
      <c r="F69" s="566"/>
      <c r="G69" s="567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>
      <c r="A70" s="394"/>
      <c r="B70" s="384"/>
      <c r="C70" s="384">
        <v>66142</v>
      </c>
      <c r="D70" s="566" t="s">
        <v>220</v>
      </c>
      <c r="E70" s="566"/>
      <c r="F70" s="566"/>
      <c r="G70" s="567"/>
      <c r="H70" s="385">
        <f t="shared" si="3"/>
        <v>800</v>
      </c>
      <c r="I70" s="55"/>
      <c r="J70" s="308"/>
      <c r="K70" s="424"/>
      <c r="L70" s="423"/>
      <c r="M70" s="323">
        <v>800</v>
      </c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800</v>
      </c>
      <c r="AG70" s="55"/>
      <c r="AH70" s="308"/>
      <c r="AI70" s="424"/>
      <c r="AJ70" s="423"/>
      <c r="AK70" s="289">
        <f>M70+Y70</f>
        <v>800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>
      <c r="A71" s="394"/>
      <c r="B71" s="384"/>
      <c r="C71" s="384">
        <v>66151</v>
      </c>
      <c r="D71" s="566" t="s">
        <v>221</v>
      </c>
      <c r="E71" s="566"/>
      <c r="F71" s="566"/>
      <c r="G71" s="567"/>
      <c r="H71" s="385">
        <f t="shared" si="3"/>
        <v>12000</v>
      </c>
      <c r="I71" s="55"/>
      <c r="J71" s="308"/>
      <c r="K71" s="424"/>
      <c r="L71" s="423"/>
      <c r="M71" s="323">
        <v>12000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12000</v>
      </c>
      <c r="AG71" s="55"/>
      <c r="AH71" s="308"/>
      <c r="AI71" s="424"/>
      <c r="AJ71" s="423"/>
      <c r="AK71" s="289">
        <f>M71+Y71</f>
        <v>12000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>
      <c r="A72" s="525">
        <v>663</v>
      </c>
      <c r="B72" s="526"/>
      <c r="C72" s="526"/>
      <c r="D72" s="527" t="s">
        <v>58</v>
      </c>
      <c r="E72" s="527"/>
      <c r="F72" s="527"/>
      <c r="G72" s="528"/>
      <c r="H72" s="237">
        <f t="shared" si="3"/>
        <v>6000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6000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6000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6000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>
      <c r="A73" s="394"/>
      <c r="B73" s="384"/>
      <c r="C73" s="384" t="s">
        <v>222</v>
      </c>
      <c r="D73" s="566" t="s">
        <v>223</v>
      </c>
      <c r="E73" s="566"/>
      <c r="F73" s="566"/>
      <c r="G73" s="567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>
      <c r="A74" s="394"/>
      <c r="B74" s="384"/>
      <c r="C74" s="384" t="s">
        <v>224</v>
      </c>
      <c r="D74" s="566" t="s">
        <v>225</v>
      </c>
      <c r="E74" s="566"/>
      <c r="F74" s="566"/>
      <c r="G74" s="56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>
      <c r="A75" s="394"/>
      <c r="B75" s="384"/>
      <c r="C75" s="384" t="s">
        <v>226</v>
      </c>
      <c r="D75" s="566" t="s">
        <v>227</v>
      </c>
      <c r="E75" s="566"/>
      <c r="F75" s="566"/>
      <c r="G75" s="567"/>
      <c r="H75" s="385">
        <f t="shared" ref="H75:H101" si="81">SUM(I75:S75)</f>
        <v>6000</v>
      </c>
      <c r="I75" s="55"/>
      <c r="J75" s="308"/>
      <c r="K75" s="424"/>
      <c r="L75" s="423"/>
      <c r="M75" s="289"/>
      <c r="N75" s="56"/>
      <c r="O75" s="56"/>
      <c r="P75" s="56"/>
      <c r="Q75" s="324">
        <v>6000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6000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6000</v>
      </c>
      <c r="AP75" s="56"/>
      <c r="AQ75" s="57"/>
      <c r="AR75" s="386"/>
      <c r="AS75" s="386"/>
    </row>
    <row r="76" spans="1:45" s="197" customFormat="1" ht="24" customHeight="1">
      <c r="A76" s="394"/>
      <c r="B76" s="384"/>
      <c r="C76" s="384" t="s">
        <v>228</v>
      </c>
      <c r="D76" s="566" t="s">
        <v>229</v>
      </c>
      <c r="E76" s="566"/>
      <c r="F76" s="566"/>
      <c r="G76" s="56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>
      <c r="A77" s="394"/>
      <c r="B77" s="384"/>
      <c r="C77" s="384" t="s">
        <v>230</v>
      </c>
      <c r="D77" s="566" t="s">
        <v>231</v>
      </c>
      <c r="E77" s="566"/>
      <c r="F77" s="566"/>
      <c r="G77" s="56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>
      <c r="A78" s="394"/>
      <c r="B78" s="384"/>
      <c r="C78" s="384" t="s">
        <v>232</v>
      </c>
      <c r="D78" s="566" t="s">
        <v>233</v>
      </c>
      <c r="E78" s="566"/>
      <c r="F78" s="566"/>
      <c r="G78" s="56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>
      <c r="A79" s="394"/>
      <c r="B79" s="384"/>
      <c r="C79" s="384" t="s">
        <v>234</v>
      </c>
      <c r="D79" s="566" t="s">
        <v>235</v>
      </c>
      <c r="E79" s="566"/>
      <c r="F79" s="566"/>
      <c r="G79" s="56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>
      <c r="A80" s="394"/>
      <c r="B80" s="384"/>
      <c r="C80" s="384" t="s">
        <v>236</v>
      </c>
      <c r="D80" s="566" t="s">
        <v>237</v>
      </c>
      <c r="E80" s="566"/>
      <c r="F80" s="566"/>
      <c r="G80" s="56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>
      <c r="A81" s="525">
        <v>67</v>
      </c>
      <c r="B81" s="526"/>
      <c r="C81" s="316"/>
      <c r="D81" s="527" t="s">
        <v>59</v>
      </c>
      <c r="E81" s="527"/>
      <c r="F81" s="527"/>
      <c r="G81" s="528"/>
      <c r="H81" s="237">
        <f t="shared" si="81"/>
        <v>421800</v>
      </c>
      <c r="I81" s="315">
        <f>I82</f>
        <v>31800</v>
      </c>
      <c r="J81" s="263">
        <f t="shared" ref="J81:S81" si="84">J82</f>
        <v>390000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101200</v>
      </c>
      <c r="U81" s="315">
        <f>U82</f>
        <v>-28800</v>
      </c>
      <c r="V81" s="263">
        <f t="shared" ref="V81:AE81" si="85">V82</f>
        <v>130000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523000</v>
      </c>
      <c r="AG81" s="315">
        <f>AG82</f>
        <v>3000</v>
      </c>
      <c r="AH81" s="263">
        <f t="shared" ref="AH81:AQ81" si="86">AH82</f>
        <v>520000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>
      <c r="A82" s="525">
        <v>671</v>
      </c>
      <c r="B82" s="526"/>
      <c r="C82" s="526"/>
      <c r="D82" s="527" t="s">
        <v>60</v>
      </c>
      <c r="E82" s="527"/>
      <c r="F82" s="527"/>
      <c r="G82" s="528"/>
      <c r="H82" s="237">
        <f t="shared" si="81"/>
        <v>421800</v>
      </c>
      <c r="I82" s="315">
        <f>SUM(I83:I85)</f>
        <v>31800</v>
      </c>
      <c r="J82" s="263">
        <f t="shared" ref="J82:S82" si="87">SUM(J83:J85)</f>
        <v>390000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101200</v>
      </c>
      <c r="U82" s="315">
        <f>SUM(U83:U85)</f>
        <v>-28800</v>
      </c>
      <c r="V82" s="263">
        <f t="shared" ref="V82:AE82" si="88">SUM(V83:V85)</f>
        <v>130000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523000</v>
      </c>
      <c r="AG82" s="315">
        <f>SUM(AG83:AG85)</f>
        <v>3000</v>
      </c>
      <c r="AH82" s="263">
        <f t="shared" ref="AH82:AQ82" si="89">SUM(AH83:AH85)</f>
        <v>520000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>
      <c r="A83" s="394"/>
      <c r="B83" s="384"/>
      <c r="C83" s="384">
        <v>67111</v>
      </c>
      <c r="D83" s="566" t="s">
        <v>238</v>
      </c>
      <c r="E83" s="566"/>
      <c r="F83" s="566"/>
      <c r="G83" s="567"/>
      <c r="H83" s="385">
        <f t="shared" si="81"/>
        <v>390000</v>
      </c>
      <c r="I83" s="320"/>
      <c r="J83" s="321">
        <v>390000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130000</v>
      </c>
      <c r="U83" s="320"/>
      <c r="V83" s="321">
        <v>130000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520000</v>
      </c>
      <c r="AG83" s="55">
        <f>I83+U83</f>
        <v>0</v>
      </c>
      <c r="AH83" s="308">
        <f>J83+V83</f>
        <v>520000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>
      <c r="A84" s="394"/>
      <c r="B84" s="384"/>
      <c r="C84" s="384">
        <v>67121</v>
      </c>
      <c r="D84" s="566" t="s">
        <v>239</v>
      </c>
      <c r="E84" s="566"/>
      <c r="F84" s="566"/>
      <c r="G84" s="567"/>
      <c r="H84" s="385">
        <f t="shared" si="81"/>
        <v>31800</v>
      </c>
      <c r="I84" s="320">
        <v>31800</v>
      </c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-28800</v>
      </c>
      <c r="U84" s="320">
        <v>-28800</v>
      </c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3000</v>
      </c>
      <c r="AG84" s="55">
        <f t="shared" ref="AG84:AG85" si="90">I84+U84</f>
        <v>3000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>
      <c r="A85" s="394"/>
      <c r="B85" s="384"/>
      <c r="C85" s="384">
        <v>67141</v>
      </c>
      <c r="D85" s="566" t="s">
        <v>240</v>
      </c>
      <c r="E85" s="566"/>
      <c r="F85" s="566"/>
      <c r="G85" s="56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>
      <c r="A86" s="525">
        <v>68</v>
      </c>
      <c r="B86" s="526"/>
      <c r="C86" s="316"/>
      <c r="D86" s="527" t="s">
        <v>160</v>
      </c>
      <c r="E86" s="527"/>
      <c r="F86" s="527"/>
      <c r="G86" s="52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>
      <c r="A87" s="525">
        <v>681</v>
      </c>
      <c r="B87" s="526"/>
      <c r="C87" s="526"/>
      <c r="D87" s="527" t="s">
        <v>241</v>
      </c>
      <c r="E87" s="527"/>
      <c r="F87" s="527"/>
      <c r="G87" s="52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>
      <c r="A88" s="394"/>
      <c r="B88" s="384"/>
      <c r="C88" s="384">
        <v>68191</v>
      </c>
      <c r="D88" s="566" t="s">
        <v>242</v>
      </c>
      <c r="E88" s="566"/>
      <c r="F88" s="566"/>
      <c r="G88" s="56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>
      <c r="A89" s="525">
        <v>683</v>
      </c>
      <c r="B89" s="526"/>
      <c r="C89" s="526"/>
      <c r="D89" s="527" t="s">
        <v>161</v>
      </c>
      <c r="E89" s="527"/>
      <c r="F89" s="527"/>
      <c r="G89" s="52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>
      <c r="A90" s="394"/>
      <c r="B90" s="384"/>
      <c r="C90" s="384">
        <v>68311</v>
      </c>
      <c r="D90" s="566" t="s">
        <v>161</v>
      </c>
      <c r="E90" s="566"/>
      <c r="F90" s="566"/>
      <c r="G90" s="56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>
      <c r="A91" s="317">
        <v>7</v>
      </c>
      <c r="B91" s="208"/>
      <c r="C91" s="365"/>
      <c r="D91" s="527" t="s">
        <v>93</v>
      </c>
      <c r="E91" s="527"/>
      <c r="F91" s="527"/>
      <c r="G91" s="528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>
      <c r="A92" s="525">
        <v>72</v>
      </c>
      <c r="B92" s="526"/>
      <c r="C92" s="316"/>
      <c r="D92" s="527" t="s">
        <v>158</v>
      </c>
      <c r="E92" s="527"/>
      <c r="F92" s="527"/>
      <c r="G92" s="527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>
      <c r="A93" s="525">
        <v>721</v>
      </c>
      <c r="B93" s="568"/>
      <c r="C93" s="568"/>
      <c r="D93" s="527" t="s">
        <v>92</v>
      </c>
      <c r="E93" s="527"/>
      <c r="F93" s="527"/>
      <c r="G93" s="527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>
      <c r="A94" s="394"/>
      <c r="B94" s="384"/>
      <c r="C94" s="384" t="s">
        <v>243</v>
      </c>
      <c r="D94" s="566" t="s">
        <v>244</v>
      </c>
      <c r="E94" s="566"/>
      <c r="F94" s="566"/>
      <c r="G94" s="56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>
      <c r="A95" s="525">
        <v>722</v>
      </c>
      <c r="B95" s="568"/>
      <c r="C95" s="568"/>
      <c r="D95" s="527" t="s">
        <v>245</v>
      </c>
      <c r="E95" s="527"/>
      <c r="F95" s="527"/>
      <c r="G95" s="52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>
      <c r="A96" s="394"/>
      <c r="B96" s="384"/>
      <c r="C96" s="384" t="s">
        <v>246</v>
      </c>
      <c r="D96" s="566" t="s">
        <v>247</v>
      </c>
      <c r="E96" s="566"/>
      <c r="F96" s="566"/>
      <c r="G96" s="56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>
      <c r="A97" s="394"/>
      <c r="B97" s="384"/>
      <c r="C97" s="384" t="s">
        <v>248</v>
      </c>
      <c r="D97" s="566" t="s">
        <v>249</v>
      </c>
      <c r="E97" s="566"/>
      <c r="F97" s="566"/>
      <c r="G97" s="56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>
      <c r="A98" s="394"/>
      <c r="B98" s="384"/>
      <c r="C98" s="384" t="s">
        <v>250</v>
      </c>
      <c r="D98" s="566" t="s">
        <v>251</v>
      </c>
      <c r="E98" s="566"/>
      <c r="F98" s="566"/>
      <c r="G98" s="56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>
      <c r="A99" s="525">
        <v>723</v>
      </c>
      <c r="B99" s="568"/>
      <c r="C99" s="568"/>
      <c r="D99" s="527" t="s">
        <v>159</v>
      </c>
      <c r="E99" s="527"/>
      <c r="F99" s="527"/>
      <c r="G99" s="52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>
      <c r="A100" s="394"/>
      <c r="B100" s="384"/>
      <c r="C100" s="384" t="s">
        <v>252</v>
      </c>
      <c r="D100" s="566" t="s">
        <v>253</v>
      </c>
      <c r="E100" s="566"/>
      <c r="F100" s="566"/>
      <c r="G100" s="56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>
      <c r="A101" s="394"/>
      <c r="B101" s="384"/>
      <c r="C101" s="384" t="s">
        <v>254</v>
      </c>
      <c r="D101" s="566" t="s">
        <v>255</v>
      </c>
      <c r="E101" s="566"/>
      <c r="F101" s="566"/>
      <c r="G101" s="56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>
      <c r="A103" s="533" t="s">
        <v>74</v>
      </c>
      <c r="B103" s="534"/>
      <c r="C103" s="534"/>
      <c r="D103" s="534"/>
      <c r="E103" s="534"/>
      <c r="F103" s="534"/>
      <c r="G103" s="534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>
      <c r="A104" s="317">
        <v>8</v>
      </c>
      <c r="B104" s="208"/>
      <c r="C104" s="365"/>
      <c r="D104" s="535" t="s">
        <v>70</v>
      </c>
      <c r="E104" s="535"/>
      <c r="F104" s="535"/>
      <c r="G104" s="53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>
      <c r="A105" s="525">
        <v>84</v>
      </c>
      <c r="B105" s="526"/>
      <c r="C105" s="369"/>
      <c r="D105" s="527" t="s">
        <v>66</v>
      </c>
      <c r="E105" s="527"/>
      <c r="F105" s="527"/>
      <c r="G105" s="52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>
      <c r="A106" s="525">
        <v>844</v>
      </c>
      <c r="B106" s="526"/>
      <c r="C106" s="526"/>
      <c r="D106" s="527" t="s">
        <v>88</v>
      </c>
      <c r="E106" s="527"/>
      <c r="F106" s="527"/>
      <c r="G106" s="52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>
      <c r="A107" s="394"/>
      <c r="B107" s="384"/>
      <c r="C107" s="384">
        <v>84432</v>
      </c>
      <c r="D107" s="566" t="s">
        <v>256</v>
      </c>
      <c r="E107" s="566"/>
      <c r="F107" s="566"/>
      <c r="G107" s="56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>
      <c r="A109" s="533" t="s">
        <v>110</v>
      </c>
      <c r="B109" s="534"/>
      <c r="C109" s="534"/>
      <c r="D109" s="534"/>
      <c r="E109" s="534"/>
      <c r="F109" s="534"/>
      <c r="G109" s="534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>
      <c r="A110" s="317">
        <v>9</v>
      </c>
      <c r="B110" s="208"/>
      <c r="C110" s="365"/>
      <c r="D110" s="527" t="s">
        <v>110</v>
      </c>
      <c r="E110" s="527"/>
      <c r="F110" s="527"/>
      <c r="G110" s="528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>
      <c r="A111" s="525">
        <v>92</v>
      </c>
      <c r="B111" s="526"/>
      <c r="C111" s="369"/>
      <c r="D111" s="527" t="s">
        <v>111</v>
      </c>
      <c r="E111" s="527"/>
      <c r="F111" s="527"/>
      <c r="G111" s="528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>
      <c r="A112" s="525">
        <v>922</v>
      </c>
      <c r="B112" s="526"/>
      <c r="C112" s="526"/>
      <c r="D112" s="527" t="s">
        <v>112</v>
      </c>
      <c r="E112" s="527"/>
      <c r="F112" s="527"/>
      <c r="G112" s="527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>
      <c r="A113" s="394"/>
      <c r="B113" s="384"/>
      <c r="C113" s="384" t="s">
        <v>257</v>
      </c>
      <c r="D113" s="566" t="s">
        <v>258</v>
      </c>
      <c r="E113" s="566"/>
      <c r="F113" s="566"/>
      <c r="G113" s="56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>
      <c r="A114" s="394"/>
      <c r="B114" s="384"/>
      <c r="C114" s="384" t="s">
        <v>259</v>
      </c>
      <c r="D114" s="566" t="s">
        <v>260</v>
      </c>
      <c r="E114" s="566"/>
      <c r="F114" s="566"/>
      <c r="G114" s="56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>
      <c r="A115" s="394"/>
      <c r="B115" s="384"/>
      <c r="C115" s="384" t="s">
        <v>261</v>
      </c>
      <c r="D115" s="566" t="s">
        <v>262</v>
      </c>
      <c r="E115" s="566"/>
      <c r="F115" s="566"/>
      <c r="G115" s="56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>
      <c r="A116" s="394"/>
      <c r="B116" s="384"/>
      <c r="C116" s="384" t="s">
        <v>263</v>
      </c>
      <c r="D116" s="566" t="s">
        <v>264</v>
      </c>
      <c r="E116" s="566"/>
      <c r="F116" s="566"/>
      <c r="G116" s="56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>
      <c r="A117" s="394"/>
      <c r="B117" s="384"/>
      <c r="C117" s="384" t="s">
        <v>265</v>
      </c>
      <c r="D117" s="566" t="s">
        <v>266</v>
      </c>
      <c r="E117" s="566"/>
      <c r="F117" s="566"/>
      <c r="G117" s="56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>
      <c r="A118" s="394"/>
      <c r="B118" s="384"/>
      <c r="C118" s="384" t="s">
        <v>267</v>
      </c>
      <c r="D118" s="566" t="s">
        <v>268</v>
      </c>
      <c r="E118" s="566"/>
      <c r="F118" s="566"/>
      <c r="G118" s="56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426" priority="314">
      <formula>LEN(TRIM(A15))=0</formula>
    </cfRule>
  </conditionalFormatting>
  <conditionalFormatting sqref="I68:S68 I61:O61 Q61:S61 M69">
    <cfRule type="containsBlanks" dxfId="425" priority="313">
      <formula>LEN(TRIM(I61))=0</formula>
    </cfRule>
  </conditionalFormatting>
  <conditionalFormatting sqref="I82:S82">
    <cfRule type="containsBlanks" dxfId="424" priority="311">
      <formula>LEN(TRIM(I82))=0</formula>
    </cfRule>
  </conditionalFormatting>
  <conditionalFormatting sqref="I44:S44">
    <cfRule type="containsBlanks" dxfId="423" priority="270">
      <formula>LEN(TRIM(I44))=0</formula>
    </cfRule>
  </conditionalFormatting>
  <conditionalFormatting sqref="I72:S72">
    <cfRule type="containsBlanks" dxfId="422" priority="309">
      <formula>LEN(TRIM(I72))=0</formula>
    </cfRule>
  </conditionalFormatting>
  <conditionalFormatting sqref="O45:O46">
    <cfRule type="containsBlanks" dxfId="421" priority="267">
      <formula>LEN(TRIM(O45))=0</formula>
    </cfRule>
  </conditionalFormatting>
  <conditionalFormatting sqref="M90">
    <cfRule type="containsBlanks" dxfId="420" priority="224">
      <formula>LEN(TRIM(M90))=0</formula>
    </cfRule>
  </conditionalFormatting>
  <conditionalFormatting sqref="I106:S106">
    <cfRule type="containsBlanks" dxfId="419" priority="296">
      <formula>LEN(TRIM(I106))=0</formula>
    </cfRule>
  </conditionalFormatting>
  <conditionalFormatting sqref="R64">
    <cfRule type="containsBlanks" dxfId="418" priority="255">
      <formula>LEN(TRIM(R64))=0</formula>
    </cfRule>
  </conditionalFormatting>
  <conditionalFormatting sqref="I92:S93 I99:S99">
    <cfRule type="containsBlanks" dxfId="417" priority="293">
      <formula>LEN(TRIM(I92))=0</formula>
    </cfRule>
  </conditionalFormatting>
  <conditionalFormatting sqref="M70:M71">
    <cfRule type="containsBlanks" dxfId="416" priority="252">
      <formula>LEN(TRIM(M70))=0</formula>
    </cfRule>
  </conditionalFormatting>
  <conditionalFormatting sqref="R98">
    <cfRule type="containsBlanks" dxfId="415" priority="211">
      <formula>LEN(TRIM(R98))=0</formula>
    </cfRule>
  </conditionalFormatting>
  <conditionalFormatting sqref="M30">
    <cfRule type="containsBlanks" dxfId="414" priority="289">
      <formula>LEN(TRIM(M30))=0</formula>
    </cfRule>
  </conditionalFormatting>
  <conditionalFormatting sqref="P61">
    <cfRule type="containsBlanks" dxfId="413" priority="288">
      <formula>LEN(TRIM(P61))=0</formula>
    </cfRule>
  </conditionalFormatting>
  <conditionalFormatting sqref="I23:S23">
    <cfRule type="containsBlanks" dxfId="412" priority="287">
      <formula>LEN(TRIM(I23))=0</formula>
    </cfRule>
  </conditionalFormatting>
  <conditionalFormatting sqref="H10:S10">
    <cfRule type="cellIs" dxfId="411" priority="283" operator="notEqual">
      <formula>0</formula>
    </cfRule>
  </conditionalFormatting>
  <conditionalFormatting sqref="A8 H8 T8">
    <cfRule type="cellIs" dxfId="410" priority="282" operator="notEqual">
      <formula>0</formula>
    </cfRule>
  </conditionalFormatting>
  <conditionalFormatting sqref="H10:S10">
    <cfRule type="notContainsBlanks" dxfId="409" priority="281">
      <formula>LEN(TRIM(H10))&gt;0</formula>
    </cfRule>
  </conditionalFormatting>
  <conditionalFormatting sqref="I87:S87">
    <cfRule type="containsBlanks" dxfId="408" priority="280">
      <formula>LEN(TRIM(I87))=0</formula>
    </cfRule>
  </conditionalFormatting>
  <conditionalFormatting sqref="I83:J83">
    <cfRule type="containsBlanks" dxfId="407" priority="237">
      <formula>LEN(TRIM(I83))=0</formula>
    </cfRule>
  </conditionalFormatting>
  <conditionalFormatting sqref="I84:J84">
    <cfRule type="containsBlanks" dxfId="406" priority="234">
      <formula>LEN(TRIM(I84))=0</formula>
    </cfRule>
  </conditionalFormatting>
  <conditionalFormatting sqref="L31 P31:P34 L33">
    <cfRule type="containsBlanks" dxfId="405" priority="276">
      <formula>LEN(TRIM(L31))=0</formula>
    </cfRule>
  </conditionalFormatting>
  <conditionalFormatting sqref="I89:S89">
    <cfRule type="containsBlanks" dxfId="404" priority="231">
      <formula>LEN(TRIM(I89))=0</formula>
    </cfRule>
  </conditionalFormatting>
  <conditionalFormatting sqref="O36:O43">
    <cfRule type="containsBlanks" dxfId="403" priority="273">
      <formula>LEN(TRIM(O36))=0</formula>
    </cfRule>
  </conditionalFormatting>
  <conditionalFormatting sqref="M51:M53">
    <cfRule type="containsBlanks" dxfId="402" priority="264">
      <formula>LEN(TRIM(M51))=0</formula>
    </cfRule>
  </conditionalFormatting>
  <conditionalFormatting sqref="Q73:Q74 Q79:Q80">
    <cfRule type="containsBlanks" dxfId="401" priority="249">
      <formula>LEN(TRIM(Q73))=0</formula>
    </cfRule>
  </conditionalFormatting>
  <conditionalFormatting sqref="Q75:Q77">
    <cfRule type="containsBlanks" dxfId="400" priority="246">
      <formula>LEN(TRIM(Q75))=0</formula>
    </cfRule>
  </conditionalFormatting>
  <conditionalFormatting sqref="Q78">
    <cfRule type="containsBlanks" dxfId="399" priority="243">
      <formula>LEN(TRIM(Q78))=0</formula>
    </cfRule>
  </conditionalFormatting>
  <conditionalFormatting sqref="I85:J85">
    <cfRule type="containsBlanks" dxfId="398" priority="240">
      <formula>LEN(TRIM(I85))=0</formula>
    </cfRule>
  </conditionalFormatting>
  <conditionalFormatting sqref="R94">
    <cfRule type="containsBlanks" dxfId="397" priority="221">
      <formula>LEN(TRIM(R94))=0</formula>
    </cfRule>
  </conditionalFormatting>
  <conditionalFormatting sqref="I95:S95">
    <cfRule type="containsBlanks" dxfId="396" priority="218">
      <formula>LEN(TRIM(I95))=0</formula>
    </cfRule>
  </conditionalFormatting>
  <conditionalFormatting sqref="R96:R97">
    <cfRule type="containsBlanks" dxfId="395" priority="214">
      <formula>LEN(TRIM(R96))=0</formula>
    </cfRule>
  </conditionalFormatting>
  <conditionalFormatting sqref="R100">
    <cfRule type="containsBlanks" dxfId="394" priority="208">
      <formula>LEN(TRIM(R100))=0</formula>
    </cfRule>
  </conditionalFormatting>
  <conditionalFormatting sqref="R101">
    <cfRule type="containsBlanks" dxfId="393" priority="205">
      <formula>LEN(TRIM(R101))=0</formula>
    </cfRule>
  </conditionalFormatting>
  <conditionalFormatting sqref="S107">
    <cfRule type="containsBlanks" dxfId="392" priority="202">
      <formula>LEN(TRIM(S107))=0</formula>
    </cfRule>
  </conditionalFormatting>
  <conditionalFormatting sqref="M113:Q114">
    <cfRule type="containsBlanks" dxfId="391" priority="199">
      <formula>LEN(TRIM(M113))=0</formula>
    </cfRule>
  </conditionalFormatting>
  <conditionalFormatting sqref="M115:Q118">
    <cfRule type="containsBlanks" dxfId="390" priority="196">
      <formula>LEN(TRIM(M115))=0</formula>
    </cfRule>
  </conditionalFormatting>
  <conditionalFormatting sqref="M118:Q118">
    <cfRule type="containsBlanks" dxfId="389" priority="193">
      <formula>LEN(TRIM(M118))=0</formula>
    </cfRule>
  </conditionalFormatting>
  <conditionalFormatting sqref="T10:AE10">
    <cfRule type="cellIs" dxfId="388" priority="181" operator="notEqual">
      <formula>0</formula>
    </cfRule>
  </conditionalFormatting>
  <conditionalFormatting sqref="T10:AE10">
    <cfRule type="notContainsBlanks" dxfId="387" priority="180">
      <formula>LEN(TRIM(T10))&gt;0</formula>
    </cfRule>
  </conditionalFormatting>
  <conditionalFormatting sqref="AF10:AQ10">
    <cfRule type="cellIs" dxfId="386" priority="141" operator="notEqual">
      <formula>0</formula>
    </cfRule>
  </conditionalFormatting>
  <conditionalFormatting sqref="AF10:AQ10">
    <cfRule type="notContainsBlanks" dxfId="385" priority="140">
      <formula>LEN(TRIM(AF10))&gt;0</formula>
    </cfRule>
  </conditionalFormatting>
  <conditionalFormatting sqref="P24:P29">
    <cfRule type="containsBlanks" dxfId="384" priority="105">
      <formula>LEN(TRIM(P24))=0</formula>
    </cfRule>
  </conditionalFormatting>
  <conditionalFormatting sqref="N88">
    <cfRule type="containsBlanks" dxfId="383" priority="97">
      <formula>LEN(TRIM(N88))=0</formula>
    </cfRule>
  </conditionalFormatting>
  <conditionalFormatting sqref="R113:R114">
    <cfRule type="containsBlanks" dxfId="382" priority="96">
      <formula>LEN(TRIM(R113))=0</formula>
    </cfRule>
  </conditionalFormatting>
  <conditionalFormatting sqref="R115:R118">
    <cfRule type="containsBlanks" dxfId="381" priority="95">
      <formula>LEN(TRIM(R115))=0</formula>
    </cfRule>
  </conditionalFormatting>
  <conditionalFormatting sqref="R118">
    <cfRule type="containsBlanks" dxfId="380" priority="94">
      <formula>LEN(TRIM(R118))=0</formula>
    </cfRule>
  </conditionalFormatting>
  <conditionalFormatting sqref="M36:M43">
    <cfRule type="containsBlanks" dxfId="379" priority="93">
      <formula>LEN(TRIM(M36))=0</formula>
    </cfRule>
  </conditionalFormatting>
  <conditionalFormatting sqref="P19:P22">
    <cfRule type="containsBlanks" dxfId="378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77" priority="91">
      <formula>LEN(TRIM(T15))=0</formula>
    </cfRule>
  </conditionalFormatting>
  <conditionalFormatting sqref="U68:AE68 U61:AA61 AC61:AE61 Y69">
    <cfRule type="containsBlanks" dxfId="376" priority="90">
      <formula>LEN(TRIM(U61))=0</formula>
    </cfRule>
  </conditionalFormatting>
  <conditionalFormatting sqref="U82:AE82">
    <cfRule type="containsBlanks" dxfId="375" priority="89">
      <formula>LEN(TRIM(U82))=0</formula>
    </cfRule>
  </conditionalFormatting>
  <conditionalFormatting sqref="U44:AE44">
    <cfRule type="containsBlanks" dxfId="374" priority="79">
      <formula>LEN(TRIM(U44))=0</formula>
    </cfRule>
  </conditionalFormatting>
  <conditionalFormatting sqref="U72:AE72">
    <cfRule type="containsBlanks" dxfId="373" priority="88">
      <formula>LEN(TRIM(U72))=0</formula>
    </cfRule>
  </conditionalFormatting>
  <conditionalFormatting sqref="AA45:AA46">
    <cfRule type="containsBlanks" dxfId="372" priority="78">
      <formula>LEN(TRIM(AA45))=0</formula>
    </cfRule>
  </conditionalFormatting>
  <conditionalFormatting sqref="Y90">
    <cfRule type="containsBlanks" dxfId="371" priority="67">
      <formula>LEN(TRIM(Y90))=0</formula>
    </cfRule>
  </conditionalFormatting>
  <conditionalFormatting sqref="U106:AE106">
    <cfRule type="containsBlanks" dxfId="370" priority="87">
      <formula>LEN(TRIM(U106))=0</formula>
    </cfRule>
  </conditionalFormatting>
  <conditionalFormatting sqref="AD64">
    <cfRule type="containsBlanks" dxfId="369" priority="76">
      <formula>LEN(TRIM(AD64))=0</formula>
    </cfRule>
  </conditionalFormatting>
  <conditionalFormatting sqref="U92:AE93 U99:AE99">
    <cfRule type="containsBlanks" dxfId="368" priority="86">
      <formula>LEN(TRIM(U92))=0</formula>
    </cfRule>
  </conditionalFormatting>
  <conditionalFormatting sqref="Y70:Y71">
    <cfRule type="containsBlanks" dxfId="367" priority="75">
      <formula>LEN(TRIM(Y70))=0</formula>
    </cfRule>
  </conditionalFormatting>
  <conditionalFormatting sqref="AD98">
    <cfRule type="containsBlanks" dxfId="366" priority="63">
      <formula>LEN(TRIM(AD98))=0</formula>
    </cfRule>
  </conditionalFormatting>
  <conditionalFormatting sqref="Y30">
    <cfRule type="containsBlanks" dxfId="365" priority="85">
      <formula>LEN(TRIM(Y30))=0</formula>
    </cfRule>
  </conditionalFormatting>
  <conditionalFormatting sqref="AB61">
    <cfRule type="containsBlanks" dxfId="364" priority="84">
      <formula>LEN(TRIM(AB61))=0</formula>
    </cfRule>
  </conditionalFormatting>
  <conditionalFormatting sqref="U23:AE23">
    <cfRule type="containsBlanks" dxfId="363" priority="83">
      <formula>LEN(TRIM(U23))=0</formula>
    </cfRule>
  </conditionalFormatting>
  <conditionalFormatting sqref="U87:AE87">
    <cfRule type="containsBlanks" dxfId="362" priority="82">
      <formula>LEN(TRIM(U87))=0</formula>
    </cfRule>
  </conditionalFormatting>
  <conditionalFormatting sqref="U83:V83">
    <cfRule type="containsBlanks" dxfId="361" priority="70">
      <formula>LEN(TRIM(U83))=0</formula>
    </cfRule>
  </conditionalFormatting>
  <conditionalFormatting sqref="U84:V84">
    <cfRule type="containsBlanks" dxfId="360" priority="69">
      <formula>LEN(TRIM(U84))=0</formula>
    </cfRule>
  </conditionalFormatting>
  <conditionalFormatting sqref="X31 AB31:AB34 X33">
    <cfRule type="containsBlanks" dxfId="359" priority="81">
      <formula>LEN(TRIM(X31))=0</formula>
    </cfRule>
  </conditionalFormatting>
  <conditionalFormatting sqref="U89:AE89">
    <cfRule type="containsBlanks" dxfId="358" priority="68">
      <formula>LEN(TRIM(U89))=0</formula>
    </cfRule>
  </conditionalFormatting>
  <conditionalFormatting sqref="AA36:AA43">
    <cfRule type="containsBlanks" dxfId="357" priority="80">
      <formula>LEN(TRIM(AA36))=0</formula>
    </cfRule>
  </conditionalFormatting>
  <conditionalFormatting sqref="Y51:Y53">
    <cfRule type="containsBlanks" dxfId="356" priority="77">
      <formula>LEN(TRIM(Y51))=0</formula>
    </cfRule>
  </conditionalFormatting>
  <conditionalFormatting sqref="AC73:AC74 AC79:AC80">
    <cfRule type="containsBlanks" dxfId="355" priority="74">
      <formula>LEN(TRIM(AC73))=0</formula>
    </cfRule>
  </conditionalFormatting>
  <conditionalFormatting sqref="AC75:AC77">
    <cfRule type="containsBlanks" dxfId="354" priority="73">
      <formula>LEN(TRIM(AC75))=0</formula>
    </cfRule>
  </conditionalFormatting>
  <conditionalFormatting sqref="AC78">
    <cfRule type="containsBlanks" dxfId="353" priority="72">
      <formula>LEN(TRIM(AC78))=0</formula>
    </cfRule>
  </conditionalFormatting>
  <conditionalFormatting sqref="U85:V85">
    <cfRule type="containsBlanks" dxfId="352" priority="71">
      <formula>LEN(TRIM(U85))=0</formula>
    </cfRule>
  </conditionalFormatting>
  <conditionalFormatting sqref="AD94">
    <cfRule type="containsBlanks" dxfId="351" priority="66">
      <formula>LEN(TRIM(AD94))=0</formula>
    </cfRule>
  </conditionalFormatting>
  <conditionalFormatting sqref="U95:AE95">
    <cfRule type="containsBlanks" dxfId="350" priority="65">
      <formula>LEN(TRIM(U95))=0</formula>
    </cfRule>
  </conditionalFormatting>
  <conditionalFormatting sqref="AD96:AD97">
    <cfRule type="containsBlanks" dxfId="349" priority="64">
      <formula>LEN(TRIM(AD96))=0</formula>
    </cfRule>
  </conditionalFormatting>
  <conditionalFormatting sqref="AD100">
    <cfRule type="containsBlanks" dxfId="348" priority="62">
      <formula>LEN(TRIM(AD100))=0</formula>
    </cfRule>
  </conditionalFormatting>
  <conditionalFormatting sqref="AD101">
    <cfRule type="containsBlanks" dxfId="347" priority="61">
      <formula>LEN(TRIM(AD101))=0</formula>
    </cfRule>
  </conditionalFormatting>
  <conditionalFormatting sqref="AE107">
    <cfRule type="containsBlanks" dxfId="346" priority="60">
      <formula>LEN(TRIM(AE107))=0</formula>
    </cfRule>
  </conditionalFormatting>
  <conditionalFormatting sqref="Y113:AC114">
    <cfRule type="containsBlanks" dxfId="345" priority="59">
      <formula>LEN(TRIM(Y113))=0</formula>
    </cfRule>
  </conditionalFormatting>
  <conditionalFormatting sqref="Y115:AC118">
    <cfRule type="containsBlanks" dxfId="344" priority="58">
      <formula>LEN(TRIM(Y115))=0</formula>
    </cfRule>
  </conditionalFormatting>
  <conditionalFormatting sqref="Y118:AC118">
    <cfRule type="containsBlanks" dxfId="343" priority="57">
      <formula>LEN(TRIM(Y118))=0</formula>
    </cfRule>
  </conditionalFormatting>
  <conditionalFormatting sqref="AB24:AB29">
    <cfRule type="containsBlanks" dxfId="342" priority="56">
      <formula>LEN(TRIM(AB24))=0</formula>
    </cfRule>
  </conditionalFormatting>
  <conditionalFormatting sqref="Z88">
    <cfRule type="containsBlanks" dxfId="341" priority="55">
      <formula>LEN(TRIM(Z88))=0</formula>
    </cfRule>
  </conditionalFormatting>
  <conditionalFormatting sqref="AD113:AD114">
    <cfRule type="containsBlanks" dxfId="340" priority="54">
      <formula>LEN(TRIM(AD113))=0</formula>
    </cfRule>
  </conditionalFormatting>
  <conditionalFormatting sqref="AD115:AD118">
    <cfRule type="containsBlanks" dxfId="339" priority="53">
      <formula>LEN(TRIM(AD115))=0</formula>
    </cfRule>
  </conditionalFormatting>
  <conditionalFormatting sqref="AD118">
    <cfRule type="containsBlanks" dxfId="338" priority="52">
      <formula>LEN(TRIM(AD118))=0</formula>
    </cfRule>
  </conditionalFormatting>
  <conditionalFormatting sqref="Y36:Y43">
    <cfRule type="containsBlanks" dxfId="337" priority="51">
      <formula>LEN(TRIM(Y36))=0</formula>
    </cfRule>
  </conditionalFormatting>
  <conditionalFormatting sqref="AB19:AB22">
    <cfRule type="containsBlanks" dxfId="336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5" priority="49">
      <formula>LEN(TRIM(AF15))=0</formula>
    </cfRule>
  </conditionalFormatting>
  <conditionalFormatting sqref="AG68:AQ68 AG61:AM61 AO61:AQ61 AK69">
    <cfRule type="containsBlanks" dxfId="334" priority="48">
      <formula>LEN(TRIM(AG61))=0</formula>
    </cfRule>
  </conditionalFormatting>
  <conditionalFormatting sqref="AG82:AQ82">
    <cfRule type="containsBlanks" dxfId="333" priority="47">
      <formula>LEN(TRIM(AG82))=0</formula>
    </cfRule>
  </conditionalFormatting>
  <conditionalFormatting sqref="AG44:AQ44">
    <cfRule type="containsBlanks" dxfId="332" priority="37">
      <formula>LEN(TRIM(AG44))=0</formula>
    </cfRule>
  </conditionalFormatting>
  <conditionalFormatting sqref="AG72:AQ72">
    <cfRule type="containsBlanks" dxfId="331" priority="46">
      <formula>LEN(TRIM(AG72))=0</formula>
    </cfRule>
  </conditionalFormatting>
  <conditionalFormatting sqref="AM45:AM46">
    <cfRule type="containsBlanks" dxfId="330" priority="36">
      <formula>LEN(TRIM(AM45))=0</formula>
    </cfRule>
  </conditionalFormatting>
  <conditionalFormatting sqref="AK90">
    <cfRule type="containsBlanks" dxfId="329" priority="25">
      <formula>LEN(TRIM(AK90))=0</formula>
    </cfRule>
  </conditionalFormatting>
  <conditionalFormatting sqref="AG106:AQ106">
    <cfRule type="containsBlanks" dxfId="328" priority="45">
      <formula>LEN(TRIM(AG106))=0</formula>
    </cfRule>
  </conditionalFormatting>
  <conditionalFormatting sqref="AP64">
    <cfRule type="containsBlanks" dxfId="327" priority="34">
      <formula>LEN(TRIM(AP64))=0</formula>
    </cfRule>
  </conditionalFormatting>
  <conditionalFormatting sqref="AG92:AQ93 AG99:AQ99">
    <cfRule type="containsBlanks" dxfId="326" priority="44">
      <formula>LEN(TRIM(AG92))=0</formula>
    </cfRule>
  </conditionalFormatting>
  <conditionalFormatting sqref="AK70:AK71">
    <cfRule type="containsBlanks" dxfId="325" priority="33">
      <formula>LEN(TRIM(AK70))=0</formula>
    </cfRule>
  </conditionalFormatting>
  <conditionalFormatting sqref="AP98">
    <cfRule type="containsBlanks" dxfId="324" priority="21">
      <formula>LEN(TRIM(AP98))=0</formula>
    </cfRule>
  </conditionalFormatting>
  <conditionalFormatting sqref="AK30">
    <cfRule type="containsBlanks" dxfId="323" priority="43">
      <formula>LEN(TRIM(AK30))=0</formula>
    </cfRule>
  </conditionalFormatting>
  <conditionalFormatting sqref="AN61">
    <cfRule type="containsBlanks" dxfId="322" priority="42">
      <formula>LEN(TRIM(AN61))=0</formula>
    </cfRule>
  </conditionalFormatting>
  <conditionalFormatting sqref="AG23:AQ23">
    <cfRule type="containsBlanks" dxfId="321" priority="41">
      <formula>LEN(TRIM(AG23))=0</formula>
    </cfRule>
  </conditionalFormatting>
  <conditionalFormatting sqref="AG87:AQ87">
    <cfRule type="containsBlanks" dxfId="320" priority="40">
      <formula>LEN(TRIM(AG87))=0</formula>
    </cfRule>
  </conditionalFormatting>
  <conditionalFormatting sqref="AG83:AH83">
    <cfRule type="containsBlanks" dxfId="319" priority="28">
      <formula>LEN(TRIM(AG83))=0</formula>
    </cfRule>
  </conditionalFormatting>
  <conditionalFormatting sqref="AG84:AH84">
    <cfRule type="containsBlanks" dxfId="318" priority="27">
      <formula>LEN(TRIM(AG84))=0</formula>
    </cfRule>
  </conditionalFormatting>
  <conditionalFormatting sqref="AJ31 AN31:AN34 AJ33">
    <cfRule type="containsBlanks" dxfId="317" priority="39">
      <formula>LEN(TRIM(AJ31))=0</formula>
    </cfRule>
  </conditionalFormatting>
  <conditionalFormatting sqref="AG89:AQ89">
    <cfRule type="containsBlanks" dxfId="316" priority="26">
      <formula>LEN(TRIM(AG89))=0</formula>
    </cfRule>
  </conditionalFormatting>
  <conditionalFormatting sqref="AM36:AM43">
    <cfRule type="containsBlanks" dxfId="315" priority="38">
      <formula>LEN(TRIM(AM36))=0</formula>
    </cfRule>
  </conditionalFormatting>
  <conditionalFormatting sqref="AK51:AK53">
    <cfRule type="containsBlanks" dxfId="314" priority="35">
      <formula>LEN(TRIM(AK51))=0</formula>
    </cfRule>
  </conditionalFormatting>
  <conditionalFormatting sqref="AO73:AO74 AO79:AO80">
    <cfRule type="containsBlanks" dxfId="313" priority="32">
      <formula>LEN(TRIM(AO73))=0</formula>
    </cfRule>
  </conditionalFormatting>
  <conditionalFormatting sqref="AO75:AO77">
    <cfRule type="containsBlanks" dxfId="312" priority="31">
      <formula>LEN(TRIM(AO75))=0</formula>
    </cfRule>
  </conditionalFormatting>
  <conditionalFormatting sqref="AO78">
    <cfRule type="containsBlanks" dxfId="311" priority="30">
      <formula>LEN(TRIM(AO78))=0</formula>
    </cfRule>
  </conditionalFormatting>
  <conditionalFormatting sqref="AG85:AH85">
    <cfRule type="containsBlanks" dxfId="310" priority="29">
      <formula>LEN(TRIM(AG85))=0</formula>
    </cfRule>
  </conditionalFormatting>
  <conditionalFormatting sqref="AP94">
    <cfRule type="containsBlanks" dxfId="309" priority="24">
      <formula>LEN(TRIM(AP94))=0</formula>
    </cfRule>
  </conditionalFormatting>
  <conditionalFormatting sqref="AG95:AQ95">
    <cfRule type="containsBlanks" dxfId="308" priority="23">
      <formula>LEN(TRIM(AG95))=0</formula>
    </cfRule>
  </conditionalFormatting>
  <conditionalFormatting sqref="AP96:AP97">
    <cfRule type="containsBlanks" dxfId="307" priority="22">
      <formula>LEN(TRIM(AP96))=0</formula>
    </cfRule>
  </conditionalFormatting>
  <conditionalFormatting sqref="AP100">
    <cfRule type="containsBlanks" dxfId="306" priority="20">
      <formula>LEN(TRIM(AP100))=0</formula>
    </cfRule>
  </conditionalFormatting>
  <conditionalFormatting sqref="AP101">
    <cfRule type="containsBlanks" dxfId="305" priority="19">
      <formula>LEN(TRIM(AP101))=0</formula>
    </cfRule>
  </conditionalFormatting>
  <conditionalFormatting sqref="AQ107">
    <cfRule type="containsBlanks" dxfId="304" priority="18">
      <formula>LEN(TRIM(AQ107))=0</formula>
    </cfRule>
  </conditionalFormatting>
  <conditionalFormatting sqref="AK113:AO114">
    <cfRule type="containsBlanks" dxfId="303" priority="17">
      <formula>LEN(TRIM(AK113))=0</formula>
    </cfRule>
  </conditionalFormatting>
  <conditionalFormatting sqref="AK115:AO118">
    <cfRule type="containsBlanks" dxfId="302" priority="16">
      <formula>LEN(TRIM(AK115))=0</formula>
    </cfRule>
  </conditionalFormatting>
  <conditionalFormatting sqref="AK118:AO118">
    <cfRule type="containsBlanks" dxfId="301" priority="15">
      <formula>LEN(TRIM(AK118))=0</formula>
    </cfRule>
  </conditionalFormatting>
  <conditionalFormatting sqref="AN24:AN29">
    <cfRule type="containsBlanks" dxfId="300" priority="14">
      <formula>LEN(TRIM(AN24))=0</formula>
    </cfRule>
  </conditionalFormatting>
  <conditionalFormatting sqref="AL88">
    <cfRule type="containsBlanks" dxfId="299" priority="13">
      <formula>LEN(TRIM(AL88))=0</formula>
    </cfRule>
  </conditionalFormatting>
  <conditionalFormatting sqref="AP113:AP114">
    <cfRule type="containsBlanks" dxfId="298" priority="12">
      <formula>LEN(TRIM(AP113))=0</formula>
    </cfRule>
  </conditionalFormatting>
  <conditionalFormatting sqref="AP115:AP118">
    <cfRule type="containsBlanks" dxfId="297" priority="11">
      <formula>LEN(TRIM(AP115))=0</formula>
    </cfRule>
  </conditionalFormatting>
  <conditionalFormatting sqref="AP118">
    <cfRule type="containsBlanks" dxfId="296" priority="10">
      <formula>LEN(TRIM(AP118))=0</formula>
    </cfRule>
  </conditionalFormatting>
  <conditionalFormatting sqref="AK36:AK43">
    <cfRule type="containsBlanks" dxfId="295" priority="9">
      <formula>LEN(TRIM(AK36))=0</formula>
    </cfRule>
  </conditionalFormatting>
  <conditionalFormatting sqref="AN19:AN22">
    <cfRule type="containsBlanks" dxfId="294" priority="8">
      <formula>LEN(TRIM(AN19))=0</formula>
    </cfRule>
  </conditionalFormatting>
  <conditionalFormatting sqref="K36:K37">
    <cfRule type="containsBlanks" dxfId="293" priority="7">
      <formula>LEN(TRIM(K36))=0</formula>
    </cfRule>
  </conditionalFormatting>
  <conditionalFormatting sqref="W36:W37">
    <cfRule type="containsBlanks" dxfId="292" priority="6">
      <formula>LEN(TRIM(W36))=0</formula>
    </cfRule>
  </conditionalFormatting>
  <conditionalFormatting sqref="AI36:AI37">
    <cfRule type="containsBlanks" dxfId="291" priority="5">
      <formula>LEN(TRIM(AI36))=0</formula>
    </cfRule>
  </conditionalFormatting>
  <conditionalFormatting sqref="O47:O48">
    <cfRule type="containsBlanks" dxfId="290" priority="4">
      <formula>LEN(TRIM(O47))=0</formula>
    </cfRule>
  </conditionalFormatting>
  <conditionalFormatting sqref="AA47:AA48">
    <cfRule type="containsBlanks" dxfId="289" priority="3">
      <formula>LEN(TRIM(AA47))=0</formula>
    </cfRule>
  </conditionalFormatting>
  <conditionalFormatting sqref="AM47:AM48">
    <cfRule type="containsBlanks" dxfId="288" priority="2">
      <formula>LEN(TRIM(AM47))=0</formula>
    </cfRule>
  </conditionalFormatting>
  <conditionalFormatting sqref="W47:W48">
    <cfRule type="containsBlanks" dxfId="287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002060"/>
  </sheetPr>
  <dimension ref="A1:EF332"/>
  <sheetViews>
    <sheetView showGridLines="0" tabSelected="1" view="pageBreakPreview" zoomScaleNormal="80" zoomScaleSheetLayoutView="100" workbookViewId="0">
      <pane xSplit="7" ySplit="14" topLeftCell="AD244" activePane="bottomRight" state="frozen"/>
      <selection activeCell="A31" sqref="A31"/>
      <selection pane="topRight" activeCell="A31" sqref="A31"/>
      <selection pane="bottomLeft" activeCell="A31" sqref="A31"/>
      <selection pane="bottomRight" activeCell="AO252" sqref="AO252:AQ252"/>
    </sheetView>
  </sheetViews>
  <sheetFormatPr defaultColWidth="9.140625" defaultRowHeight="0" customHeight="1" zeroHeight="1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>
      <c r="A2" s="513" t="s">
        <v>37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>
      <c r="A4" s="513" t="s">
        <v>39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>
      <c r="A7" s="234"/>
      <c r="B7" s="234"/>
      <c r="C7" s="234"/>
      <c r="D7" s="235"/>
      <c r="E7" s="235"/>
      <c r="F7" s="235"/>
      <c r="G7" s="235"/>
      <c r="H7" s="236"/>
      <c r="I7" s="599" t="s">
        <v>106</v>
      </c>
      <c r="J7" s="600" t="s">
        <v>106</v>
      </c>
      <c r="K7" s="601"/>
      <c r="L7" s="599" t="s">
        <v>107</v>
      </c>
      <c r="M7" s="600"/>
      <c r="N7" s="600"/>
      <c r="O7" s="600"/>
      <c r="P7" s="600"/>
      <c r="Q7" s="600"/>
      <c r="R7" s="600"/>
      <c r="S7" s="601"/>
      <c r="T7" s="249"/>
      <c r="U7" s="599" t="s">
        <v>106</v>
      </c>
      <c r="V7" s="600" t="s">
        <v>106</v>
      </c>
      <c r="W7" s="601"/>
      <c r="X7" s="599" t="s">
        <v>107</v>
      </c>
      <c r="Y7" s="600"/>
      <c r="Z7" s="600"/>
      <c r="AA7" s="600"/>
      <c r="AB7" s="600"/>
      <c r="AC7" s="600"/>
      <c r="AD7" s="600"/>
      <c r="AE7" s="601"/>
      <c r="AF7" s="249"/>
      <c r="AG7" s="563" t="s">
        <v>106</v>
      </c>
      <c r="AH7" s="564" t="s">
        <v>106</v>
      </c>
      <c r="AI7" s="565"/>
      <c r="AJ7" s="563" t="s">
        <v>107</v>
      </c>
      <c r="AK7" s="564"/>
      <c r="AL7" s="564"/>
      <c r="AM7" s="564"/>
      <c r="AN7" s="564"/>
      <c r="AO7" s="564"/>
      <c r="AP7" s="564"/>
      <c r="AQ7" s="565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>
      <c r="A8" s="619" t="s">
        <v>47</v>
      </c>
      <c r="B8" s="620"/>
      <c r="C8" s="620"/>
      <c r="D8" s="620" t="s">
        <v>40</v>
      </c>
      <c r="E8" s="620"/>
      <c r="F8" s="620"/>
      <c r="G8" s="623"/>
      <c r="H8" s="625" t="str">
        <f>'1. Sažetak'!G20</f>
        <v>PLAN 
2019.</v>
      </c>
      <c r="I8" s="293" t="s">
        <v>150</v>
      </c>
      <c r="J8" s="115" t="s">
        <v>94</v>
      </c>
      <c r="K8" s="291" t="s">
        <v>151</v>
      </c>
      <c r="L8" s="335" t="s">
        <v>300</v>
      </c>
      <c r="M8" s="336" t="s">
        <v>79</v>
      </c>
      <c r="N8" s="336" t="s">
        <v>41</v>
      </c>
      <c r="O8" s="336" t="s">
        <v>153</v>
      </c>
      <c r="P8" s="336" t="s">
        <v>301</v>
      </c>
      <c r="Q8" s="336" t="s">
        <v>42</v>
      </c>
      <c r="R8" s="336" t="s">
        <v>43</v>
      </c>
      <c r="S8" s="337" t="s">
        <v>44</v>
      </c>
      <c r="T8" s="550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300</v>
      </c>
      <c r="Y8" s="336" t="s">
        <v>79</v>
      </c>
      <c r="Z8" s="336" t="s">
        <v>41</v>
      </c>
      <c r="AA8" s="336" t="s">
        <v>153</v>
      </c>
      <c r="AB8" s="336" t="s">
        <v>301</v>
      </c>
      <c r="AC8" s="336" t="s">
        <v>42</v>
      </c>
      <c r="AD8" s="336" t="s">
        <v>43</v>
      </c>
      <c r="AE8" s="337" t="s">
        <v>44</v>
      </c>
      <c r="AF8" s="561" t="str">
        <f>'1. Sažetak'!I20</f>
        <v>I. IZMJENA I DOPUNA 
PLANA 2019.</v>
      </c>
      <c r="AG8" s="332" t="s">
        <v>150</v>
      </c>
      <c r="AH8" s="333" t="s">
        <v>94</v>
      </c>
      <c r="AI8" s="334" t="s">
        <v>151</v>
      </c>
      <c r="AJ8" s="335" t="s">
        <v>300</v>
      </c>
      <c r="AK8" s="336" t="s">
        <v>79</v>
      </c>
      <c r="AL8" s="336" t="s">
        <v>41</v>
      </c>
      <c r="AM8" s="336" t="s">
        <v>153</v>
      </c>
      <c r="AN8" s="336" t="s">
        <v>301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>
      <c r="A9" s="621"/>
      <c r="B9" s="622"/>
      <c r="C9" s="622"/>
      <c r="D9" s="622"/>
      <c r="E9" s="622"/>
      <c r="F9" s="622"/>
      <c r="G9" s="624"/>
      <c r="H9" s="626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51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62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>
      <c r="A10" s="612">
        <v>1</v>
      </c>
      <c r="B10" s="613"/>
      <c r="C10" s="613"/>
      <c r="D10" s="613"/>
      <c r="E10" s="613"/>
      <c r="F10" s="613"/>
      <c r="G10" s="613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>
      <c r="A11" s="632"/>
      <c r="B11" s="633"/>
      <c r="C11" s="633"/>
      <c r="D11" s="633"/>
      <c r="E11" s="633"/>
      <c r="F11" s="633"/>
      <c r="G11" s="634"/>
      <c r="H11" s="161"/>
      <c r="I11" s="637">
        <f>SUM(I12:K12)</f>
        <v>421800</v>
      </c>
      <c r="J11" s="638">
        <f>SUM(J12:L12)</f>
        <v>4440000</v>
      </c>
      <c r="K11" s="639"/>
      <c r="L11" s="296">
        <f>L12</f>
        <v>4050000</v>
      </c>
      <c r="M11" s="638">
        <f>SUM(M12:S12)</f>
        <v>2002410</v>
      </c>
      <c r="N11" s="638"/>
      <c r="O11" s="638"/>
      <c r="P11" s="638"/>
      <c r="Q11" s="638"/>
      <c r="R11" s="638"/>
      <c r="S11" s="639"/>
      <c r="T11" s="251"/>
      <c r="U11" s="637">
        <f>SUM(U12:W12)</f>
        <v>101200</v>
      </c>
      <c r="V11" s="638">
        <f>SUM(V12:X12)</f>
        <v>130000</v>
      </c>
      <c r="W11" s="639"/>
      <c r="X11" s="296">
        <f>X12</f>
        <v>0</v>
      </c>
      <c r="Y11" s="638">
        <f>SUM(Y12:AE12)</f>
        <v>12020</v>
      </c>
      <c r="Z11" s="638"/>
      <c r="AA11" s="638"/>
      <c r="AB11" s="638"/>
      <c r="AC11" s="638"/>
      <c r="AD11" s="638"/>
      <c r="AE11" s="639"/>
      <c r="AF11" s="257"/>
      <c r="AG11" s="552">
        <f>SUM(AG12:AI12)</f>
        <v>523000</v>
      </c>
      <c r="AH11" s="553">
        <f>SUM(AH12:AJ12)</f>
        <v>4570000</v>
      </c>
      <c r="AI11" s="554"/>
      <c r="AJ11" s="349">
        <f>AJ12</f>
        <v>4050000</v>
      </c>
      <c r="AK11" s="553">
        <f>SUM(AK12:AQ12)</f>
        <v>2014430</v>
      </c>
      <c r="AL11" s="553"/>
      <c r="AM11" s="553"/>
      <c r="AN11" s="553"/>
      <c r="AO11" s="553"/>
      <c r="AP11" s="553"/>
      <c r="AQ11" s="554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>
      <c r="A12" s="224"/>
      <c r="B12" s="614" t="str">
        <f>'1. Sažetak'!B6:E6</f>
        <v>OSNOVNA ŠKOLA SVIBOVEC</v>
      </c>
      <c r="C12" s="614"/>
      <c r="D12" s="614"/>
      <c r="E12" s="614"/>
      <c r="F12" s="614"/>
      <c r="G12" s="614"/>
      <c r="H12" s="126">
        <f>SUM(I12:S12)</f>
        <v>6474210</v>
      </c>
      <c r="I12" s="127">
        <f t="shared" ref="I12:S12" si="0">I207+I120+I16+I244</f>
        <v>31800</v>
      </c>
      <c r="J12" s="282">
        <f t="shared" si="0"/>
        <v>390000</v>
      </c>
      <c r="K12" s="128">
        <f t="shared" si="0"/>
        <v>0</v>
      </c>
      <c r="L12" s="297">
        <f t="shared" si="0"/>
        <v>4050000</v>
      </c>
      <c r="M12" s="129">
        <f t="shared" si="0"/>
        <v>13800</v>
      </c>
      <c r="N12" s="130">
        <f t="shared" si="0"/>
        <v>156500</v>
      </c>
      <c r="O12" s="130">
        <f t="shared" si="0"/>
        <v>1215775</v>
      </c>
      <c r="P12" s="130">
        <f t="shared" si="0"/>
        <v>610335</v>
      </c>
      <c r="Q12" s="130">
        <f t="shared" si="0"/>
        <v>6000</v>
      </c>
      <c r="R12" s="130">
        <f t="shared" si="0"/>
        <v>0</v>
      </c>
      <c r="S12" s="128">
        <f t="shared" si="0"/>
        <v>0</v>
      </c>
      <c r="T12" s="252">
        <f>SUM(U12:AE12)</f>
        <v>113220</v>
      </c>
      <c r="U12" s="127">
        <f t="shared" ref="U12:AE12" si="1">U207+U120+U16+U244</f>
        <v>-28800</v>
      </c>
      <c r="V12" s="282">
        <f t="shared" si="1"/>
        <v>130000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10000</v>
      </c>
      <c r="AB12" s="130">
        <f t="shared" si="1"/>
        <v>2020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6587430</v>
      </c>
      <c r="AG12" s="450">
        <f t="shared" ref="AG12:AQ12" si="2">AG207+AG120+AG16+AG244</f>
        <v>3000</v>
      </c>
      <c r="AH12" s="451">
        <f t="shared" si="2"/>
        <v>520000</v>
      </c>
      <c r="AI12" s="452">
        <f t="shared" si="2"/>
        <v>0</v>
      </c>
      <c r="AJ12" s="453">
        <f t="shared" si="2"/>
        <v>4050000</v>
      </c>
      <c r="AK12" s="454">
        <f t="shared" si="2"/>
        <v>13800</v>
      </c>
      <c r="AL12" s="455">
        <f t="shared" si="2"/>
        <v>156500</v>
      </c>
      <c r="AM12" s="455">
        <f t="shared" si="2"/>
        <v>1225775</v>
      </c>
      <c r="AN12" s="455">
        <f t="shared" si="2"/>
        <v>612355</v>
      </c>
      <c r="AO12" s="455">
        <f t="shared" si="2"/>
        <v>6000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>
      <c r="A13" s="627" t="s">
        <v>82</v>
      </c>
      <c r="B13" s="628"/>
      <c r="C13" s="628"/>
      <c r="D13" s="628"/>
      <c r="E13" s="628"/>
      <c r="F13" s="628"/>
      <c r="G13" s="62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>
      <c r="A15" s="630" t="s">
        <v>72</v>
      </c>
      <c r="B15" s="631"/>
      <c r="C15" s="631"/>
      <c r="D15" s="631"/>
      <c r="E15" s="631"/>
      <c r="F15" s="631"/>
      <c r="G15" s="63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>
      <c r="A16" s="586" t="s">
        <v>96</v>
      </c>
      <c r="B16" s="587"/>
      <c r="C16" s="587"/>
      <c r="D16" s="610" t="s">
        <v>97</v>
      </c>
      <c r="E16" s="610"/>
      <c r="F16" s="610"/>
      <c r="G16" s="611"/>
      <c r="H16" s="97">
        <f>SUM(I16:S16)</f>
        <v>1812610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1215775</v>
      </c>
      <c r="P16" s="98">
        <f t="shared" si="3"/>
        <v>596835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142020</v>
      </c>
      <c r="U16" s="98">
        <f>U17+U46+U71+U83+U95+U107</f>
        <v>0</v>
      </c>
      <c r="V16" s="98">
        <f t="shared" ref="V16:AE16" si="4">V17+V46+V71+V83+V95+V107</f>
        <v>130000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10000</v>
      </c>
      <c r="AB16" s="98">
        <f t="shared" si="4"/>
        <v>2020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1954630</v>
      </c>
      <c r="AG16" s="462">
        <f>AG46+AG71+AG17+AG83+AG95+AG107</f>
        <v>0</v>
      </c>
      <c r="AH16" s="462">
        <f t="shared" ref="AH16:AQ16" si="5">AH46+AH71+AH17+AH83+AH95+AH107</f>
        <v>130000</v>
      </c>
      <c r="AI16" s="462">
        <f t="shared" si="5"/>
        <v>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1225775</v>
      </c>
      <c r="AN16" s="462">
        <f t="shared" si="5"/>
        <v>598855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48" t="s">
        <v>139</v>
      </c>
      <c r="AU16" s="648"/>
      <c r="AV16" s="648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>
      <c r="A17" s="579" t="s">
        <v>289</v>
      </c>
      <c r="B17" s="580"/>
      <c r="C17" s="580"/>
      <c r="D17" s="581" t="s">
        <v>290</v>
      </c>
      <c r="E17" s="581"/>
      <c r="F17" s="581"/>
      <c r="G17" s="582"/>
      <c r="H17" s="83">
        <f>SUM(I17:S17)</f>
        <v>1812610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1215775</v>
      </c>
      <c r="P17" s="84">
        <f t="shared" si="6"/>
        <v>596835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130000</v>
      </c>
      <c r="U17" s="84">
        <f>U18+U35</f>
        <v>0</v>
      </c>
      <c r="V17" s="285">
        <f>V18+V35</f>
        <v>130000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1942610</v>
      </c>
      <c r="AG17" s="84">
        <f>AG18+AG35</f>
        <v>0</v>
      </c>
      <c r="AH17" s="285">
        <f>AH18+AH35</f>
        <v>130000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1215775</v>
      </c>
      <c r="AN17" s="85">
        <f t="shared" si="9"/>
        <v>596835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49" t="s">
        <v>139</v>
      </c>
      <c r="AU17" s="649"/>
      <c r="AV17" s="649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>
      <c r="A18" s="483">
        <v>3</v>
      </c>
      <c r="B18" s="68"/>
      <c r="C18" s="90"/>
      <c r="D18" s="571" t="s">
        <v>16</v>
      </c>
      <c r="E18" s="571"/>
      <c r="F18" s="571"/>
      <c r="G18" s="572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5000</v>
      </c>
      <c r="U18" s="77">
        <f>U19+U23+U33+U28+U31</f>
        <v>0</v>
      </c>
      <c r="V18" s="61">
        <f t="shared" ref="V18:AE18" si="12">V19+V23+V33+V28+V31</f>
        <v>5000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5000</v>
      </c>
      <c r="AG18" s="77">
        <f>AG19+AG23+AG33+AG28+AG31</f>
        <v>0</v>
      </c>
      <c r="AH18" s="61">
        <f t="shared" ref="AH18:AQ18" si="13">AH19+AH23+AH33+AH28+AH31</f>
        <v>5000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>
      <c r="A19" s="577">
        <v>31</v>
      </c>
      <c r="B19" s="578"/>
      <c r="C19" s="90"/>
      <c r="D19" s="571" t="s">
        <v>0</v>
      </c>
      <c r="E19" s="571"/>
      <c r="F19" s="571"/>
      <c r="G19" s="572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>
      <c r="A20" s="230"/>
      <c r="B20" s="179"/>
      <c r="C20" s="179">
        <v>311</v>
      </c>
      <c r="D20" s="573" t="s">
        <v>1</v>
      </c>
      <c r="E20" s="573"/>
      <c r="F20" s="573"/>
      <c r="G20" s="574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SUMIFS($H$16:$H$315,$C$16:$C$315,$AS20)</f>
        <v>3125000</v>
      </c>
      <c r="AU20" s="194">
        <f>SUMIFS($T$16:$T$315,$C$16:$C$315,$AS20)</f>
        <v>0</v>
      </c>
      <c r="AV20" s="194">
        <f>SUMIFS($AF$16:$AF$315,$C$16:$C$315,$AS20)</f>
        <v>3125000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30"/>
      <c r="B21" s="179"/>
      <c r="C21" s="179">
        <v>312</v>
      </c>
      <c r="D21" s="573" t="s">
        <v>2</v>
      </c>
      <c r="E21" s="573"/>
      <c r="F21" s="573"/>
      <c r="G21" s="574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SUMIFS($H$16:$H$315,$C$16:$C$315,$AS21)</f>
        <v>145000</v>
      </c>
      <c r="AU21" s="194">
        <f>SUMIFS($T$16:$T$315,$C$16:$C$315,$AS21)</f>
        <v>0</v>
      </c>
      <c r="AV21" s="194">
        <f>SUMIFS($AF$16:$AF$315,$C$16:$C$315,$AS21)</f>
        <v>145000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30"/>
      <c r="B22" s="179"/>
      <c r="C22" s="179">
        <v>313</v>
      </c>
      <c r="D22" s="573" t="s">
        <v>3</v>
      </c>
      <c r="E22" s="573"/>
      <c r="F22" s="573"/>
      <c r="G22" s="574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SUMIFS($H$16:$H$315,$C$16:$C$315,$AS22)</f>
        <v>540000</v>
      </c>
      <c r="AU22" s="194">
        <f>SUMIFS($T$16:$T$315,$C$16:$C$315,$AS22)</f>
        <v>0</v>
      </c>
      <c r="AV22" s="194">
        <f>SUMIFS($AF$16:$AF$315,$C$16:$C$315,$AS22)</f>
        <v>540000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77">
        <v>32</v>
      </c>
      <c r="B23" s="578"/>
      <c r="C23" s="90"/>
      <c r="D23" s="571" t="s">
        <v>4</v>
      </c>
      <c r="E23" s="571"/>
      <c r="F23" s="571"/>
      <c r="G23" s="572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5000</v>
      </c>
      <c r="U23" s="77">
        <f t="shared" ref="U23:AE23" si="51">SUM(U24:U27)</f>
        <v>0</v>
      </c>
      <c r="V23" s="61">
        <f t="shared" si="51"/>
        <v>5000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5000</v>
      </c>
      <c r="AG23" s="315">
        <f t="shared" ref="AG23:AQ23" si="52">SUM(AG24:AG27)</f>
        <v>0</v>
      </c>
      <c r="AH23" s="263">
        <f t="shared" si="52"/>
        <v>5000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>
      <c r="A24" s="230"/>
      <c r="B24" s="179"/>
      <c r="C24" s="179">
        <v>321</v>
      </c>
      <c r="D24" s="573" t="s">
        <v>5</v>
      </c>
      <c r="E24" s="573"/>
      <c r="F24" s="573"/>
      <c r="G24" s="574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SUMIFS($H$16:$H$315,$C$16:$C$315,$AS24)</f>
        <v>287500</v>
      </c>
      <c r="AU24" s="194">
        <f>SUMIFS($T$16:$T$315,$C$16:$C$315,$AS24)</f>
        <v>0</v>
      </c>
      <c r="AV24" s="194">
        <f>SUMIFS($AF$16:$AF$315,$C$16:$C$315,$AS24)</f>
        <v>287500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30"/>
      <c r="B25" s="179"/>
      <c r="C25" s="179">
        <v>322</v>
      </c>
      <c r="D25" s="573" t="s">
        <v>6</v>
      </c>
      <c r="E25" s="573"/>
      <c r="F25" s="573"/>
      <c r="G25" s="574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SUMIFS($H$16:$H$315,$C$16:$C$315,$AS25)</f>
        <v>340000</v>
      </c>
      <c r="AU25" s="194">
        <f>SUMIFS($T$16:$T$315,$C$16:$C$315,$AS25)</f>
        <v>12020</v>
      </c>
      <c r="AV25" s="194">
        <f>SUMIFS($AF$16:$AF$315,$C$16:$C$315,$AS25)</f>
        <v>352020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30"/>
      <c r="B26" s="179"/>
      <c r="C26" s="179">
        <v>323</v>
      </c>
      <c r="D26" s="573" t="s">
        <v>7</v>
      </c>
      <c r="E26" s="573"/>
      <c r="F26" s="573"/>
      <c r="G26" s="574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5000</v>
      </c>
      <c r="U26" s="80"/>
      <c r="V26" s="94">
        <v>5000</v>
      </c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5000</v>
      </c>
      <c r="AG26" s="29">
        <f>I26+U26</f>
        <v>0</v>
      </c>
      <c r="AH26" s="92">
        <f t="shared" ref="AH26" si="75">J26+V26</f>
        <v>5000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SUMIFS($H$16:$H$315,$C$16:$C$315,$AS26)</f>
        <v>120500</v>
      </c>
      <c r="AU26" s="194">
        <f>SUMIFS($T$16:$T$315,$C$16:$C$315,$AS26)</f>
        <v>5000</v>
      </c>
      <c r="AV26" s="194">
        <f>SUMIFS($AF$16:$AF$315,$C$16:$C$315,$AS26)</f>
        <v>125500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30"/>
      <c r="B27" s="179"/>
      <c r="C27" s="179">
        <v>329</v>
      </c>
      <c r="D27" s="573" t="s">
        <v>8</v>
      </c>
      <c r="E27" s="573"/>
      <c r="F27" s="573"/>
      <c r="G27" s="574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SUMIFS($H$16:$H$315,$C$16:$C$315,$AS27)</f>
        <v>3500</v>
      </c>
      <c r="AU27" s="194">
        <f>SUMIFS($T$16:$T$315,$C$16:$C$315,$AS27)</f>
        <v>0</v>
      </c>
      <c r="AV27" s="194">
        <f>SUMIFS($AF$16:$AF$315,$C$16:$C$315,$AS27)</f>
        <v>3500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>
      <c r="A28" s="577">
        <v>34</v>
      </c>
      <c r="B28" s="578"/>
      <c r="C28" s="90"/>
      <c r="D28" s="571" t="s">
        <v>9</v>
      </c>
      <c r="E28" s="571"/>
      <c r="F28" s="571"/>
      <c r="G28" s="572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SUMIFS($H$16:$H$315,$C$16:$C$315,$AS28)</f>
        <v>32000</v>
      </c>
      <c r="AU28" s="194">
        <f>SUMIFS($T$16:$T$315,$C$16:$C$315,$AS28)</f>
        <v>0</v>
      </c>
      <c r="AV28" s="194">
        <f>SUMIFS($AF$16:$AF$315,$C$16:$C$315,$AS28)</f>
        <v>32000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>
      <c r="A29" s="230"/>
      <c r="B29" s="179"/>
      <c r="C29" s="179">
        <v>342</v>
      </c>
      <c r="D29" s="573" t="s">
        <v>80</v>
      </c>
      <c r="E29" s="573"/>
      <c r="F29" s="573"/>
      <c r="G29" s="574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>
      <c r="A30" s="230"/>
      <c r="B30" s="179"/>
      <c r="C30" s="179">
        <v>343</v>
      </c>
      <c r="D30" s="573" t="s">
        <v>10</v>
      </c>
      <c r="E30" s="573"/>
      <c r="F30" s="573"/>
      <c r="G30" s="574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SUMIFS($H$16:$H$315,$C$16:$C$315,$AS30)</f>
        <v>0</v>
      </c>
      <c r="AU30" s="194">
        <f>SUMIFS($T$16:$T$315,$C$16:$C$315,$AS30)</f>
        <v>0</v>
      </c>
      <c r="AV30" s="194">
        <f>SUMIFS($AF$16:$AF$315,$C$16:$C$315,$AS30)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>
      <c r="A31" s="577">
        <v>35</v>
      </c>
      <c r="B31" s="578"/>
      <c r="C31" s="90"/>
      <c r="D31" s="571" t="s">
        <v>9</v>
      </c>
      <c r="E31" s="571"/>
      <c r="F31" s="571"/>
      <c r="G31" s="572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SUMIFS($H$16:$H$315,$C$16:$C$315,$AS31)</f>
        <v>5500</v>
      </c>
      <c r="AU31" s="194">
        <f>SUMIFS($T$16:$T$315,$C$16:$C$315,$AS31)</f>
        <v>0</v>
      </c>
      <c r="AV31" s="194">
        <f>SUMIFS($AF$16:$AF$315,$C$16:$C$315,$AS31)</f>
        <v>5500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>
      <c r="A32" s="230"/>
      <c r="B32" s="179"/>
      <c r="C32" s="179">
        <v>353</v>
      </c>
      <c r="D32" s="573" t="s">
        <v>292</v>
      </c>
      <c r="E32" s="573"/>
      <c r="F32" s="573"/>
      <c r="G32" s="574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>
      <c r="A33" s="577">
        <v>36</v>
      </c>
      <c r="B33" s="578"/>
      <c r="C33" s="90"/>
      <c r="D33" s="571" t="s">
        <v>269</v>
      </c>
      <c r="E33" s="571"/>
      <c r="F33" s="571"/>
      <c r="G33" s="572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SUMIFS($H$16:$H$315,$C$16:$C$315,$AS33)</f>
        <v>0</v>
      </c>
      <c r="AU33" s="194">
        <f>SUMIFS($T$16:$T$315,$C$16:$C$315,$AS33)</f>
        <v>0</v>
      </c>
      <c r="AV33" s="194">
        <f>SUMIFS($AF$16:$AF$315,$C$16:$C$315,$AS33)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>
      <c r="A34" s="230"/>
      <c r="B34" s="179"/>
      <c r="C34" s="179">
        <v>369</v>
      </c>
      <c r="D34" s="573" t="s">
        <v>193</v>
      </c>
      <c r="E34" s="573"/>
      <c r="F34" s="573"/>
      <c r="G34" s="574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>
      <c r="A35" s="483">
        <v>4</v>
      </c>
      <c r="B35" s="66"/>
      <c r="C35" s="66"/>
      <c r="D35" s="584" t="s">
        <v>17</v>
      </c>
      <c r="E35" s="584"/>
      <c r="F35" s="584"/>
      <c r="G35" s="585"/>
      <c r="H35" s="75">
        <f t="shared" si="85"/>
        <v>1812610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1215775</v>
      </c>
      <c r="P35" s="78">
        <f t="shared" si="152"/>
        <v>596835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125000</v>
      </c>
      <c r="U35" s="77">
        <f>U36+U42</f>
        <v>0</v>
      </c>
      <c r="V35" s="61">
        <f>V36+V42</f>
        <v>125000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1937610</v>
      </c>
      <c r="AG35" s="315">
        <f>AG36+AG42</f>
        <v>0</v>
      </c>
      <c r="AH35" s="263">
        <f>AH36+AH42</f>
        <v>125000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1215775</v>
      </c>
      <c r="AN35" s="241">
        <f t="shared" si="154"/>
        <v>596835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SUMIFS($H$16:$H$315,$C$16:$C$315,$AS35)</f>
        <v>0</v>
      </c>
      <c r="AU35" s="194">
        <f>SUMIFS($T$16:$T$315,$C$16:$C$315,$AS35)</f>
        <v>0</v>
      </c>
      <c r="AV35" s="194">
        <f>SUMIFS($AF$16:$AF$315,$C$16:$C$315,$AS35)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>
      <c r="A36" s="577">
        <v>42</v>
      </c>
      <c r="B36" s="578"/>
      <c r="C36" s="484"/>
      <c r="D36" s="571" t="s">
        <v>45</v>
      </c>
      <c r="E36" s="571"/>
      <c r="F36" s="571"/>
      <c r="G36" s="572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SUMIFS($H$16:$H$315,$C$16:$C$315,$AS36)</f>
        <v>0</v>
      </c>
      <c r="AU36" s="194">
        <f>SUMIFS($T$16:$T$315,$C$16:$C$315,$AS36)</f>
        <v>0</v>
      </c>
      <c r="AV36" s="194">
        <f>SUMIFS($AF$16:$AF$315,$C$16:$C$315,$AS36)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>
      <c r="A37" s="230"/>
      <c r="B37" s="179"/>
      <c r="C37" s="179">
        <v>421</v>
      </c>
      <c r="D37" s="573" t="s">
        <v>71</v>
      </c>
      <c r="E37" s="573"/>
      <c r="F37" s="573"/>
      <c r="G37" s="574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>
      <c r="A38" s="230"/>
      <c r="B38" s="179"/>
      <c r="C38" s="179">
        <v>422</v>
      </c>
      <c r="D38" s="573" t="s">
        <v>11</v>
      </c>
      <c r="E38" s="573"/>
      <c r="F38" s="573"/>
      <c r="G38" s="574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SUMIFS($H$16:$H$315,$C$16:$C$315,$AS38)</f>
        <v>0</v>
      </c>
      <c r="AU38" s="194">
        <f>SUMIFS($T$16:$T$315,$C$16:$C$315,$AS38)</f>
        <v>0</v>
      </c>
      <c r="AV38" s="194">
        <f>SUMIFS($AF$16:$AF$315,$C$16:$C$315,$AS38)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>
      <c r="A39" s="230"/>
      <c r="B39" s="179"/>
      <c r="C39" s="179">
        <v>423</v>
      </c>
      <c r="D39" s="573" t="s">
        <v>89</v>
      </c>
      <c r="E39" s="573"/>
      <c r="F39" s="573"/>
      <c r="G39" s="574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>
      <c r="A40" s="225"/>
      <c r="B40" s="279"/>
      <c r="C40" s="279">
        <v>424</v>
      </c>
      <c r="D40" s="573" t="s">
        <v>46</v>
      </c>
      <c r="E40" s="573"/>
      <c r="F40" s="573"/>
      <c r="G40" s="574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SUMIFS($H$16:$H$315,$C$16:$C$315,$AS40)</f>
        <v>0</v>
      </c>
      <c r="AU40" s="194">
        <f>SUMIFS($T$16:$T$315,$C$16:$C$315,$AS40)</f>
        <v>0</v>
      </c>
      <c r="AV40" s="194">
        <f>SUMIFS($AF$16:$AF$315,$C$16:$C$315,$AS40)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>
      <c r="A41" s="230"/>
      <c r="B41" s="179"/>
      <c r="C41" s="179">
        <v>426</v>
      </c>
      <c r="D41" s="573" t="s">
        <v>85</v>
      </c>
      <c r="E41" s="573"/>
      <c r="F41" s="573"/>
      <c r="G41" s="574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SUMIFS($H$16:$H$315,$C$16:$C$315,$AS41)</f>
        <v>30800</v>
      </c>
      <c r="AU41" s="194">
        <f>SUMIFS($T$16:$T$315,$C$16:$C$315,$AS41)</f>
        <v>0</v>
      </c>
      <c r="AV41" s="194">
        <f>SUMIFS($AF$16:$AF$315,$C$16:$C$315,$AS41)</f>
        <v>30800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>
      <c r="A42" s="525">
        <v>45</v>
      </c>
      <c r="B42" s="526"/>
      <c r="C42" s="482"/>
      <c r="D42" s="527" t="s">
        <v>86</v>
      </c>
      <c r="E42" s="527"/>
      <c r="F42" s="527"/>
      <c r="G42" s="528"/>
      <c r="H42" s="237">
        <f t="shared" si="180"/>
        <v>1812610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1215775</v>
      </c>
      <c r="P42" s="241">
        <f t="shared" si="215"/>
        <v>596835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125000</v>
      </c>
      <c r="U42" s="263">
        <f t="shared" ref="U42:AE42" si="216">U43+U44</f>
        <v>0</v>
      </c>
      <c r="V42" s="241">
        <f t="shared" si="216"/>
        <v>125000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1937610</v>
      </c>
      <c r="AG42" s="238">
        <f t="shared" ref="AG42:AQ42" si="218">AG43+AG44</f>
        <v>0</v>
      </c>
      <c r="AH42" s="241">
        <f t="shared" si="218"/>
        <v>125000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1215775</v>
      </c>
      <c r="AN42" s="241">
        <f t="shared" si="218"/>
        <v>596835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SUMIFS($H$16:$H$315,$C$16:$C$315,$AS42)</f>
        <v>0</v>
      </c>
      <c r="AU42" s="194">
        <f>SUMIFS($T$16:$T$315,$C$16:$C$315,$AS42)</f>
        <v>0</v>
      </c>
      <c r="AV42" s="194">
        <f>SUMIFS($AF$16:$AF$315,$C$16:$C$315,$AS42)</f>
        <v>0</v>
      </c>
      <c r="AW42" s="72"/>
      <c r="AX42" s="108"/>
      <c r="AY42" s="108"/>
    </row>
    <row r="43" spans="1:136" s="72" customFormat="1" ht="15" customHeight="1">
      <c r="A43" s="230"/>
      <c r="B43" s="179"/>
      <c r="C43" s="179">
        <v>451</v>
      </c>
      <c r="D43" s="573" t="s">
        <v>87</v>
      </c>
      <c r="E43" s="573"/>
      <c r="F43" s="573"/>
      <c r="G43" s="574"/>
      <c r="H43" s="76">
        <f t="shared" si="180"/>
        <v>1812610</v>
      </c>
      <c r="I43" s="80"/>
      <c r="J43" s="94"/>
      <c r="K43" s="82"/>
      <c r="L43" s="302"/>
      <c r="M43" s="118"/>
      <c r="N43" s="81"/>
      <c r="O43" s="81">
        <v>1215775</v>
      </c>
      <c r="P43" s="81">
        <v>596835</v>
      </c>
      <c r="Q43" s="81"/>
      <c r="R43" s="81"/>
      <c r="S43" s="82"/>
      <c r="T43" s="487">
        <f t="shared" si="181"/>
        <v>125000</v>
      </c>
      <c r="U43" s="80"/>
      <c r="V43" s="94">
        <v>125000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1937610</v>
      </c>
      <c r="AG43" s="29">
        <f>I43+U43</f>
        <v>0</v>
      </c>
      <c r="AH43" s="92">
        <f t="shared" ref="AH43" si="220">J43+V43</f>
        <v>125000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1215775</v>
      </c>
      <c r="AN43" s="30">
        <f t="shared" ref="AN43" si="226">P43+AB43</f>
        <v>596835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SUMIFS($H$16:$H$315,$C$16:$C$315,$AS43)</f>
        <v>31800</v>
      </c>
      <c r="AU43" s="194">
        <f>SUMIFS($T$16:$T$315,$C$16:$C$315,$AS43)</f>
        <v>-28800</v>
      </c>
      <c r="AV43" s="194">
        <f>SUMIFS($AF$16:$AF$315,$C$16:$C$315,$AS43)</f>
        <v>3000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>
      <c r="A44" s="230"/>
      <c r="B44" s="179"/>
      <c r="C44" s="179">
        <v>452</v>
      </c>
      <c r="D44" s="573" t="s">
        <v>91</v>
      </c>
      <c r="E44" s="573"/>
      <c r="F44" s="573"/>
      <c r="G44" s="574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SUMIFS($H$16:$H$315,$C$16:$C$315,$AS44)</f>
        <v>0</v>
      </c>
      <c r="AU44" s="194">
        <f>SUMIFS($T$16:$T$315,$C$16:$C$315,$AS44)</f>
        <v>0</v>
      </c>
      <c r="AV44" s="194">
        <f>SUMIFS($AF$16:$AF$315,$C$16:$C$315,$AS44)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>
      <c r="A46" s="579" t="s">
        <v>121</v>
      </c>
      <c r="B46" s="580"/>
      <c r="C46" s="580"/>
      <c r="D46" s="581" t="s">
        <v>145</v>
      </c>
      <c r="E46" s="581"/>
      <c r="F46" s="581"/>
      <c r="G46" s="582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>
      <c r="A47" s="436">
        <v>3</v>
      </c>
      <c r="B47" s="68"/>
      <c r="C47" s="90"/>
      <c r="D47" s="571" t="s">
        <v>16</v>
      </c>
      <c r="E47" s="571"/>
      <c r="F47" s="571"/>
      <c r="G47" s="572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SUMIFS($H$16:$H$249,$C$16:$C$249,$AS47)</f>
        <v>3125000</v>
      </c>
      <c r="AU47" s="388">
        <f>SUMIFS($T$16:$T$249,$C$16:$C$249,$AS47)</f>
        <v>0</v>
      </c>
      <c r="AV47" s="388">
        <f>SUMIFS($AF$16:$AF$249,$C$16:$C$249,$AS47)</f>
        <v>3125000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>
      <c r="A48" s="577">
        <v>31</v>
      </c>
      <c r="B48" s="578"/>
      <c r="C48" s="90"/>
      <c r="D48" s="571" t="s">
        <v>0</v>
      </c>
      <c r="E48" s="571"/>
      <c r="F48" s="571"/>
      <c r="G48" s="572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SUMIFS($H$16:$H$249,$C$16:$C$249,$AS48)</f>
        <v>145000</v>
      </c>
      <c r="AU48" s="388">
        <f>SUMIFS($T$16:$T$249,$C$16:$C$249,$AS48)</f>
        <v>0</v>
      </c>
      <c r="AV48" s="388">
        <f>SUMIFS($AF$16:$AF$249,$C$16:$C$249,$AS48)</f>
        <v>145000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>
      <c r="A49" s="230"/>
      <c r="B49" s="179"/>
      <c r="C49" s="179">
        <v>311</v>
      </c>
      <c r="D49" s="573" t="s">
        <v>1</v>
      </c>
      <c r="E49" s="573"/>
      <c r="F49" s="573"/>
      <c r="G49" s="573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SUMIFS($H$16:$H$249,$C$16:$C$249,$AS49)</f>
        <v>540000</v>
      </c>
      <c r="AU49" s="388">
        <f>SUMIFS($T$16:$T$249,$C$16:$C$249,$AS49)</f>
        <v>0</v>
      </c>
      <c r="AV49" s="388">
        <f>SUMIFS($AF$16:$AF$249,$C$16:$C$249,$AS49)</f>
        <v>540000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30"/>
      <c r="B50" s="179"/>
      <c r="C50" s="179">
        <v>312</v>
      </c>
      <c r="D50" s="573" t="s">
        <v>2</v>
      </c>
      <c r="E50" s="573"/>
      <c r="F50" s="573"/>
      <c r="G50" s="574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30"/>
      <c r="B51" s="179"/>
      <c r="C51" s="179">
        <v>313</v>
      </c>
      <c r="D51" s="573" t="s">
        <v>3</v>
      </c>
      <c r="E51" s="573"/>
      <c r="F51" s="573"/>
      <c r="G51" s="573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SUMIFS($H$16:$H$249,$C$16:$C$249,$AS51)</f>
        <v>287500</v>
      </c>
      <c r="AU51" s="388">
        <f>SUMIFS($T$16:$T$249,$C$16:$C$249,$AS51)</f>
        <v>0</v>
      </c>
      <c r="AV51" s="388">
        <f>SUMIFS($AF$16:$AF$249,$C$16:$C$249,$AS51)</f>
        <v>287500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>
      <c r="A52" s="577">
        <v>32</v>
      </c>
      <c r="B52" s="578"/>
      <c r="C52" s="90"/>
      <c r="D52" s="571" t="s">
        <v>4</v>
      </c>
      <c r="E52" s="571"/>
      <c r="F52" s="571"/>
      <c r="G52" s="572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SUMIFS($H$16:$H$249,$C$16:$C$249,$AS52)</f>
        <v>340000</v>
      </c>
      <c r="AU52" s="388">
        <f>SUMIFS($T$16:$T$249,$C$16:$C$249,$AS52)</f>
        <v>12020</v>
      </c>
      <c r="AV52" s="388">
        <f>SUMIFS($AF$16:$AF$249,$C$16:$C$249,$AS52)</f>
        <v>352020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>
      <c r="A53" s="230"/>
      <c r="B53" s="179"/>
      <c r="C53" s="179">
        <v>321</v>
      </c>
      <c r="D53" s="573" t="s">
        <v>5</v>
      </c>
      <c r="E53" s="573"/>
      <c r="F53" s="573"/>
      <c r="G53" s="573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SUMIFS($H$16:$H$249,$C$16:$C$249,$AS53)</f>
        <v>120500</v>
      </c>
      <c r="AU53" s="388">
        <f>SUMIFS($T$16:$T$249,$C$16:$C$249,$AS53)</f>
        <v>5000</v>
      </c>
      <c r="AV53" s="388">
        <f>SUMIFS($AF$16:$AF$249,$C$16:$C$249,$AS53)</f>
        <v>125500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>
      <c r="A54" s="230"/>
      <c r="B54" s="179"/>
      <c r="C54" s="179">
        <v>322</v>
      </c>
      <c r="D54" s="573" t="s">
        <v>6</v>
      </c>
      <c r="E54" s="573"/>
      <c r="F54" s="573"/>
      <c r="G54" s="573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SUMIFS($H$16:$H$249,$C$16:$C$249,$AS54)</f>
        <v>3500</v>
      </c>
      <c r="AU54" s="388">
        <f>SUMIFS($T$16:$T$249,$C$16:$C$249,$AS54)</f>
        <v>0</v>
      </c>
      <c r="AV54" s="388">
        <f>SUMIFS($AF$16:$AF$249,$C$16:$C$249,$AS54)</f>
        <v>3500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>
      <c r="A55" s="230"/>
      <c r="B55" s="179"/>
      <c r="C55" s="179">
        <v>323</v>
      </c>
      <c r="D55" s="573" t="s">
        <v>7</v>
      </c>
      <c r="E55" s="573"/>
      <c r="F55" s="573"/>
      <c r="G55" s="573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SUMIFS($H$16:$H$249,$C$16:$C$249,$AS55)</f>
        <v>32000</v>
      </c>
      <c r="AU55" s="388">
        <f>SUMIFS($T$16:$T$249,$C$16:$C$249,$AS55)</f>
        <v>0</v>
      </c>
      <c r="AV55" s="388">
        <f>SUMIFS($AF$16:$AF$249,$C$16:$C$249,$AS55)</f>
        <v>32000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>
      <c r="A56" s="230"/>
      <c r="B56" s="179"/>
      <c r="C56" s="179">
        <v>329</v>
      </c>
      <c r="D56" s="573" t="s">
        <v>8</v>
      </c>
      <c r="E56" s="573"/>
      <c r="F56" s="573"/>
      <c r="G56" s="574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>
      <c r="A57" s="577">
        <v>36</v>
      </c>
      <c r="B57" s="578"/>
      <c r="C57" s="90"/>
      <c r="D57" s="571" t="s">
        <v>269</v>
      </c>
      <c r="E57" s="571"/>
      <c r="F57" s="571"/>
      <c r="G57" s="572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SUMIFS($H$16:$H$249,$C$16:$C$249,$AS57)</f>
        <v>0</v>
      </c>
      <c r="AU57" s="388">
        <f>SUMIFS($T$16:$T$249,$C$16:$C$249,$AS57)</f>
        <v>0</v>
      </c>
      <c r="AV57" s="388">
        <f>SUMIFS($AF$16:$AF$249,$C$16:$C$249,$AS57)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>
      <c r="A58" s="230"/>
      <c r="B58" s="179"/>
      <c r="C58" s="179">
        <v>369</v>
      </c>
      <c r="D58" s="573" t="s">
        <v>193</v>
      </c>
      <c r="E58" s="573"/>
      <c r="F58" s="573"/>
      <c r="G58" s="574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SUMIFS($H$16:$H$249,$C$16:$C$249,$AS58)</f>
        <v>5500</v>
      </c>
      <c r="AU58" s="388">
        <f>SUMIFS($T$16:$T$249,$C$16:$C$249,$AS58)</f>
        <v>0</v>
      </c>
      <c r="AV58" s="388">
        <f>SUMIFS($AF$16:$AF$249,$C$16:$C$249,$AS58)</f>
        <v>5500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>
      <c r="A59" s="436">
        <v>4</v>
      </c>
      <c r="B59" s="66"/>
      <c r="C59" s="66"/>
      <c r="D59" s="584" t="s">
        <v>17</v>
      </c>
      <c r="E59" s="584"/>
      <c r="F59" s="584"/>
      <c r="G59" s="585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>
      <c r="A60" s="577">
        <v>42</v>
      </c>
      <c r="B60" s="578"/>
      <c r="C60" s="437"/>
      <c r="D60" s="571" t="s">
        <v>45</v>
      </c>
      <c r="E60" s="571"/>
      <c r="F60" s="571"/>
      <c r="G60" s="572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SUMIFS($H$16:$H$249,$C$16:$C$249,$AS60)</f>
        <v>0</v>
      </c>
      <c r="AU60" s="388">
        <f>SUMIFS($T$16:$T$249,$C$16:$C$249,$AS60)</f>
        <v>0</v>
      </c>
      <c r="AV60" s="388">
        <f>SUMIFS($AF$16:$AF$249,$C$16:$C$249,$AS60)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>
      <c r="A61" s="230"/>
      <c r="B61" s="179"/>
      <c r="C61" s="179">
        <v>421</v>
      </c>
      <c r="D61" s="573" t="s">
        <v>71</v>
      </c>
      <c r="E61" s="573"/>
      <c r="F61" s="573"/>
      <c r="G61" s="573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>
      <c r="A62" s="230"/>
      <c r="B62" s="179"/>
      <c r="C62" s="179">
        <v>422</v>
      </c>
      <c r="D62" s="573" t="s">
        <v>11</v>
      </c>
      <c r="E62" s="573"/>
      <c r="F62" s="573"/>
      <c r="G62" s="574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SUMIFS($H$16:$H$249,$C$16:$C$249,$AS62)</f>
        <v>0</v>
      </c>
      <c r="AU62" s="388">
        <f>SUMIFS($T$16:$T$249,$C$16:$C$249,$AS62)</f>
        <v>0</v>
      </c>
      <c r="AV62" s="388">
        <f>SUMIFS($AF$16:$AF$249,$C$16:$C$249,$AS62)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>
      <c r="A63" s="230"/>
      <c r="B63" s="179"/>
      <c r="C63" s="179">
        <v>423</v>
      </c>
      <c r="D63" s="573" t="s">
        <v>89</v>
      </c>
      <c r="E63" s="573"/>
      <c r="F63" s="573"/>
      <c r="G63" s="574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>
      <c r="A64" s="225"/>
      <c r="B64" s="279"/>
      <c r="C64" s="279">
        <v>424</v>
      </c>
      <c r="D64" s="573" t="s">
        <v>46</v>
      </c>
      <c r="E64" s="573"/>
      <c r="F64" s="573"/>
      <c r="G64" s="574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SUMIFS($H$16:$H$249,$C$16:$C$249,$AS64)</f>
        <v>0</v>
      </c>
      <c r="AU64" s="388">
        <f>SUMIFS($T$16:$T$249,$C$16:$C$249,$AS64)</f>
        <v>0</v>
      </c>
      <c r="AV64" s="388">
        <f>SUMIFS($AF$16:$AF$249,$C$16:$C$249,$AS64)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>
      <c r="A65" s="230"/>
      <c r="B65" s="179"/>
      <c r="C65" s="179">
        <v>426</v>
      </c>
      <c r="D65" s="573" t="s">
        <v>85</v>
      </c>
      <c r="E65" s="573"/>
      <c r="F65" s="573"/>
      <c r="G65" s="574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SUMIFS($H$16:$H$249,$C$16:$C$249,$AS65)</f>
        <v>30800</v>
      </c>
      <c r="AU65" s="388">
        <f>SUMIFS($T$16:$T$249,$C$16:$C$249,$AS65)</f>
        <v>0</v>
      </c>
      <c r="AV65" s="388">
        <f>SUMIFS($AF$16:$AF$249,$C$16:$C$249,$AS65)</f>
        <v>30800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>
      <c r="A66" s="525">
        <v>45</v>
      </c>
      <c r="B66" s="526"/>
      <c r="C66" s="431"/>
      <c r="D66" s="527" t="s">
        <v>86</v>
      </c>
      <c r="E66" s="527"/>
      <c r="F66" s="527"/>
      <c r="G66" s="527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SUMIFS($H$16:$H$249,$C$16:$C$249,$AS66)</f>
        <v>0</v>
      </c>
      <c r="AU66" s="388">
        <f>SUMIFS($T$16:$T$249,$C$16:$C$249,$AS66)</f>
        <v>0</v>
      </c>
      <c r="AV66" s="388">
        <f>SUMIFS($AF$16:$AF$249,$C$16:$C$249,$AS66)</f>
        <v>0</v>
      </c>
      <c r="AX66" s="190"/>
      <c r="AY66" s="190"/>
    </row>
    <row r="67" spans="1:136" s="72" customFormat="1" ht="15">
      <c r="A67" s="230"/>
      <c r="B67" s="179"/>
      <c r="C67" s="179">
        <v>451</v>
      </c>
      <c r="D67" s="573" t="s">
        <v>87</v>
      </c>
      <c r="E67" s="573"/>
      <c r="F67" s="573"/>
      <c r="G67" s="573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SUMIFS($H$16:$H$249,$C$16:$C$249,$AS67)</f>
        <v>31800</v>
      </c>
      <c r="AU67" s="388">
        <f>SUMIFS($T$16:$T$249,$C$16:$C$249,$AS67)</f>
        <v>-28800</v>
      </c>
      <c r="AV67" s="388">
        <f>SUMIFS($AF$16:$AF$249,$C$16:$C$249,$AS67)</f>
        <v>3000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>
      <c r="A68" s="230"/>
      <c r="B68" s="179"/>
      <c r="C68" s="179">
        <v>452</v>
      </c>
      <c r="D68" s="573" t="s">
        <v>91</v>
      </c>
      <c r="E68" s="573"/>
      <c r="F68" s="573"/>
      <c r="G68" s="573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SUMIFS($H$16:$H$249,$C$16:$C$249,$AS68)</f>
        <v>0</v>
      </c>
      <c r="AU68" s="388">
        <f>SUMIFS($T$16:$T$249,$C$16:$C$249,$AS68)</f>
        <v>0</v>
      </c>
      <c r="AV68" s="388">
        <f>SUMIFS($AF$16:$AF$249,$C$16:$C$249,$AS68)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>
      <c r="A69" s="277"/>
      <c r="B69" s="277"/>
      <c r="D69" s="268"/>
      <c r="E69" s="268"/>
      <c r="F69" s="268"/>
      <c r="G69" s="268"/>
      <c r="I69" s="643" t="s">
        <v>149</v>
      </c>
      <c r="J69" s="643"/>
      <c r="K69" s="643"/>
      <c r="L69" s="643"/>
      <c r="M69" s="643"/>
      <c r="N69" s="643"/>
      <c r="O69" s="643"/>
      <c r="P69" s="643"/>
      <c r="Q69" s="643"/>
      <c r="R69" s="643"/>
      <c r="S69" s="643"/>
      <c r="U69" s="643" t="s">
        <v>149</v>
      </c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  <c r="AF69" s="276"/>
      <c r="AG69" s="643" t="s">
        <v>149</v>
      </c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SUMIFS($H$16:$H$249,$C$16:$C$249,$AS70)</f>
        <v>1812610</v>
      </c>
      <c r="AU70" s="388">
        <f>SUMIFS($T$16:$T$249,$C$16:$C$249,$AS70)</f>
        <v>125000</v>
      </c>
      <c r="AV70" s="388">
        <f>SUMIFS($AF$16:$AF$249,$C$16:$C$249,$AS70)</f>
        <v>1937610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>
      <c r="A71" s="579" t="s">
        <v>152</v>
      </c>
      <c r="B71" s="580"/>
      <c r="C71" s="580"/>
      <c r="D71" s="581" t="s">
        <v>151</v>
      </c>
      <c r="E71" s="581"/>
      <c r="F71" s="581"/>
      <c r="G71" s="582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SUMIFS($H$16:$H$249,$C$16:$C$249,$AS71)</f>
        <v>0</v>
      </c>
      <c r="AU71" s="388">
        <f>SUMIFS($T$16:$T$249,$C$16:$C$249,$AS71)</f>
        <v>0</v>
      </c>
      <c r="AV71" s="388">
        <f>SUMIFS($AF$16:$AF$249,$C$16:$C$249,$AS71)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>
      <c r="A72" s="436">
        <v>3</v>
      </c>
      <c r="B72" s="68"/>
      <c r="C72" s="90"/>
      <c r="D72" s="571" t="s">
        <v>16</v>
      </c>
      <c r="E72" s="571"/>
      <c r="F72" s="571"/>
      <c r="G72" s="572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>
      <c r="A73" s="577">
        <v>31</v>
      </c>
      <c r="B73" s="578"/>
      <c r="C73" s="90"/>
      <c r="D73" s="571" t="s">
        <v>0</v>
      </c>
      <c r="E73" s="571"/>
      <c r="F73" s="571"/>
      <c r="G73" s="572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SUMIFS($H$16:$H$249,$C$16:$C$249,$AS73)</f>
        <v>0</v>
      </c>
      <c r="AU73" s="444">
        <f>SUMIFS($T$16:$T$249,$C$16:$C$249,$AS73)</f>
        <v>0</v>
      </c>
      <c r="AV73" s="444">
        <f>SUMIFS($AF$16:$AF$249,$C$16:$C$249,$AS73)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>
      <c r="A74" s="230"/>
      <c r="B74" s="179"/>
      <c r="C74" s="179">
        <v>311</v>
      </c>
      <c r="D74" s="573" t="s">
        <v>1</v>
      </c>
      <c r="E74" s="573"/>
      <c r="F74" s="573"/>
      <c r="G74" s="573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SUMIFS($H$16:$H$249,$C$16:$C$249,$AS74)</f>
        <v>0</v>
      </c>
      <c r="AU74" s="446">
        <f>SUMIFS($T$16:$T$249,$C$16:$C$249,$AS74)</f>
        <v>0</v>
      </c>
      <c r="AV74" s="446">
        <f>SUMIFS($AF$16:$AF$249,$C$16:$C$249,$AS74)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>
      <c r="A75" s="230"/>
      <c r="B75" s="179"/>
      <c r="C75" s="179">
        <v>312</v>
      </c>
      <c r="D75" s="573" t="s">
        <v>2</v>
      </c>
      <c r="E75" s="573"/>
      <c r="F75" s="573"/>
      <c r="G75" s="574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6474210</v>
      </c>
      <c r="AU75" s="447">
        <f>SUM(AU47:AU74)</f>
        <v>113220</v>
      </c>
      <c r="AV75" s="447">
        <f>SUM(AV47:AV74)</f>
        <v>6587430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>
      <c r="A76" s="230"/>
      <c r="B76" s="179"/>
      <c r="C76" s="179">
        <v>313</v>
      </c>
      <c r="D76" s="573" t="s">
        <v>3</v>
      </c>
      <c r="E76" s="573"/>
      <c r="F76" s="573"/>
      <c r="G76" s="573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>
      <c r="A77" s="577">
        <v>32</v>
      </c>
      <c r="B77" s="578"/>
      <c r="C77" s="90"/>
      <c r="D77" s="571" t="s">
        <v>4</v>
      </c>
      <c r="E77" s="571"/>
      <c r="F77" s="571"/>
      <c r="G77" s="572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>
      <c r="A78" s="230"/>
      <c r="B78" s="179"/>
      <c r="C78" s="179">
        <v>321</v>
      </c>
      <c r="D78" s="573" t="s">
        <v>5</v>
      </c>
      <c r="E78" s="573"/>
      <c r="F78" s="573"/>
      <c r="G78" s="573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>
      <c r="A79" s="230"/>
      <c r="B79" s="179"/>
      <c r="C79" s="179">
        <v>322</v>
      </c>
      <c r="D79" s="573" t="s">
        <v>6</v>
      </c>
      <c r="E79" s="573"/>
      <c r="F79" s="573"/>
      <c r="G79" s="573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>
      <c r="A80" s="230"/>
      <c r="B80" s="179"/>
      <c r="C80" s="179">
        <v>323</v>
      </c>
      <c r="D80" s="573" t="s">
        <v>7</v>
      </c>
      <c r="E80" s="573"/>
      <c r="F80" s="573"/>
      <c r="G80" s="573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>
      <c r="A81" s="230"/>
      <c r="B81" s="179"/>
      <c r="C81" s="179">
        <v>329</v>
      </c>
      <c r="D81" s="573" t="s">
        <v>8</v>
      </c>
      <c r="E81" s="573"/>
      <c r="F81" s="573"/>
      <c r="G81" s="574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SUMIFS($H$16:$H$249,$C$16:$C$249,$AS82)</f>
        <v>1812610</v>
      </c>
      <c r="AU82" s="388">
        <f>SUMIFS($T$16:$T$249,$C$16:$C$249,$AS82)</f>
        <v>125000</v>
      </c>
      <c r="AV82" s="388">
        <f>SUMIFS($AF$16:$AF$249,$C$16:$C$249,$AS82)</f>
        <v>1937610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>
      <c r="A83" s="579" t="s">
        <v>293</v>
      </c>
      <c r="B83" s="580"/>
      <c r="C83" s="580"/>
      <c r="D83" s="581" t="s">
        <v>294</v>
      </c>
      <c r="E83" s="581"/>
      <c r="F83" s="581"/>
      <c r="G83" s="582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>
      <c r="A84" s="483">
        <v>3</v>
      </c>
      <c r="B84" s="68"/>
      <c r="C84" s="90"/>
      <c r="D84" s="571" t="s">
        <v>16</v>
      </c>
      <c r="E84" s="571"/>
      <c r="F84" s="571"/>
      <c r="G84" s="572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>
      <c r="A85" s="577">
        <v>31</v>
      </c>
      <c r="B85" s="578"/>
      <c r="C85" s="90"/>
      <c r="D85" s="571" t="s">
        <v>0</v>
      </c>
      <c r="E85" s="571"/>
      <c r="F85" s="571"/>
      <c r="G85" s="572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>
      <c r="A86" s="230"/>
      <c r="B86" s="179"/>
      <c r="C86" s="179">
        <v>311</v>
      </c>
      <c r="D86" s="573" t="s">
        <v>1</v>
      </c>
      <c r="E86" s="573"/>
      <c r="F86" s="573"/>
      <c r="G86" s="573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>
      <c r="A87" s="230"/>
      <c r="B87" s="179"/>
      <c r="C87" s="179">
        <v>312</v>
      </c>
      <c r="D87" s="573" t="s">
        <v>2</v>
      </c>
      <c r="E87" s="573"/>
      <c r="F87" s="573"/>
      <c r="G87" s="574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>
      <c r="A88" s="230"/>
      <c r="B88" s="179"/>
      <c r="C88" s="179">
        <v>313</v>
      </c>
      <c r="D88" s="573" t="s">
        <v>3</v>
      </c>
      <c r="E88" s="573"/>
      <c r="F88" s="573"/>
      <c r="G88" s="573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>
      <c r="A89" s="577">
        <v>32</v>
      </c>
      <c r="B89" s="578"/>
      <c r="C89" s="90"/>
      <c r="D89" s="571" t="s">
        <v>4</v>
      </c>
      <c r="E89" s="571"/>
      <c r="F89" s="571"/>
      <c r="G89" s="572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>
      <c r="A90" s="230"/>
      <c r="B90" s="179"/>
      <c r="C90" s="179">
        <v>321</v>
      </c>
      <c r="D90" s="573" t="s">
        <v>5</v>
      </c>
      <c r="E90" s="573"/>
      <c r="F90" s="573"/>
      <c r="G90" s="573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>
      <c r="A91" s="230"/>
      <c r="B91" s="179"/>
      <c r="C91" s="179">
        <v>322</v>
      </c>
      <c r="D91" s="573" t="s">
        <v>6</v>
      </c>
      <c r="E91" s="573"/>
      <c r="F91" s="573"/>
      <c r="G91" s="573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>
      <c r="A92" s="230"/>
      <c r="B92" s="179"/>
      <c r="C92" s="179">
        <v>323</v>
      </c>
      <c r="D92" s="573" t="s">
        <v>7</v>
      </c>
      <c r="E92" s="573"/>
      <c r="F92" s="573"/>
      <c r="G92" s="573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>
      <c r="A93" s="230"/>
      <c r="B93" s="179"/>
      <c r="C93" s="179">
        <v>329</v>
      </c>
      <c r="D93" s="573" t="s">
        <v>8</v>
      </c>
      <c r="E93" s="573"/>
      <c r="F93" s="573"/>
      <c r="G93" s="574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>
      <c r="A95" s="579" t="s">
        <v>295</v>
      </c>
      <c r="B95" s="580"/>
      <c r="C95" s="580"/>
      <c r="D95" s="581" t="s">
        <v>296</v>
      </c>
      <c r="E95" s="581"/>
      <c r="F95" s="581"/>
      <c r="G95" s="582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>
      <c r="A96" s="483">
        <v>3</v>
      </c>
      <c r="B96" s="68"/>
      <c r="C96" s="90"/>
      <c r="D96" s="571" t="s">
        <v>16</v>
      </c>
      <c r="E96" s="571"/>
      <c r="F96" s="571"/>
      <c r="G96" s="572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>
      <c r="A97" s="577">
        <v>31</v>
      </c>
      <c r="B97" s="578"/>
      <c r="C97" s="90"/>
      <c r="D97" s="571" t="s">
        <v>0</v>
      </c>
      <c r="E97" s="571"/>
      <c r="F97" s="571"/>
      <c r="G97" s="572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>
      <c r="A98" s="230"/>
      <c r="B98" s="179"/>
      <c r="C98" s="179">
        <v>311</v>
      </c>
      <c r="D98" s="573" t="s">
        <v>1</v>
      </c>
      <c r="E98" s="573"/>
      <c r="F98" s="573"/>
      <c r="G98" s="573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>
      <c r="A99" s="230"/>
      <c r="B99" s="179"/>
      <c r="C99" s="179">
        <v>312</v>
      </c>
      <c r="D99" s="573" t="s">
        <v>2</v>
      </c>
      <c r="E99" s="573"/>
      <c r="F99" s="573"/>
      <c r="G99" s="574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>
      <c r="A100" s="230"/>
      <c r="B100" s="179"/>
      <c r="C100" s="179">
        <v>313</v>
      </c>
      <c r="D100" s="573" t="s">
        <v>3</v>
      </c>
      <c r="E100" s="573"/>
      <c r="F100" s="573"/>
      <c r="G100" s="573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>
      <c r="A101" s="577">
        <v>32</v>
      </c>
      <c r="B101" s="578"/>
      <c r="C101" s="90"/>
      <c r="D101" s="571" t="s">
        <v>4</v>
      </c>
      <c r="E101" s="571"/>
      <c r="F101" s="571"/>
      <c r="G101" s="572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>
      <c r="A102" s="230"/>
      <c r="B102" s="179"/>
      <c r="C102" s="179">
        <v>321</v>
      </c>
      <c r="D102" s="573" t="s">
        <v>5</v>
      </c>
      <c r="E102" s="573"/>
      <c r="F102" s="573"/>
      <c r="G102" s="573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30"/>
      <c r="B103" s="179"/>
      <c r="C103" s="179">
        <v>322</v>
      </c>
      <c r="D103" s="573" t="s">
        <v>6</v>
      </c>
      <c r="E103" s="573"/>
      <c r="F103" s="573"/>
      <c r="G103" s="573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>
      <c r="A104" s="230"/>
      <c r="B104" s="179"/>
      <c r="C104" s="179">
        <v>323</v>
      </c>
      <c r="D104" s="573" t="s">
        <v>7</v>
      </c>
      <c r="E104" s="573"/>
      <c r="F104" s="573"/>
      <c r="G104" s="573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>
      <c r="A105" s="230"/>
      <c r="B105" s="179"/>
      <c r="C105" s="179">
        <v>329</v>
      </c>
      <c r="D105" s="573" t="s">
        <v>8</v>
      </c>
      <c r="E105" s="573"/>
      <c r="F105" s="573"/>
      <c r="G105" s="574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>
      <c r="A107" s="579" t="s">
        <v>297</v>
      </c>
      <c r="B107" s="580"/>
      <c r="C107" s="580"/>
      <c r="D107" s="581" t="s">
        <v>298</v>
      </c>
      <c r="E107" s="581"/>
      <c r="F107" s="581"/>
      <c r="G107" s="582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12020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10000</v>
      </c>
      <c r="AB107" s="85">
        <f t="shared" si="450"/>
        <v>2020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12020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10000</v>
      </c>
      <c r="AN107" s="85">
        <f t="shared" si="451"/>
        <v>2020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>
      <c r="A108" s="483">
        <v>3</v>
      </c>
      <c r="B108" s="68"/>
      <c r="C108" s="90"/>
      <c r="D108" s="571" t="s">
        <v>16</v>
      </c>
      <c r="E108" s="571"/>
      <c r="F108" s="571"/>
      <c r="G108" s="572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12020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10000</v>
      </c>
      <c r="AB108" s="78">
        <f>AB109+AB113</f>
        <v>2020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12020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10000</v>
      </c>
      <c r="AN108" s="78">
        <f>AN109+AN113</f>
        <v>2020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>
      <c r="A109" s="577">
        <v>31</v>
      </c>
      <c r="B109" s="578"/>
      <c r="C109" s="90"/>
      <c r="D109" s="571" t="s">
        <v>0</v>
      </c>
      <c r="E109" s="571"/>
      <c r="F109" s="571"/>
      <c r="G109" s="572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>
      <c r="A110" s="230"/>
      <c r="B110" s="179"/>
      <c r="C110" s="179">
        <v>311</v>
      </c>
      <c r="D110" s="573" t="s">
        <v>1</v>
      </c>
      <c r="E110" s="573"/>
      <c r="F110" s="573"/>
      <c r="G110" s="573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>
      <c r="A111" s="230"/>
      <c r="B111" s="179"/>
      <c r="C111" s="179">
        <v>312</v>
      </c>
      <c r="D111" s="573" t="s">
        <v>2</v>
      </c>
      <c r="E111" s="573"/>
      <c r="F111" s="573"/>
      <c r="G111" s="574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>
      <c r="A112" s="230"/>
      <c r="B112" s="179"/>
      <c r="C112" s="179">
        <v>313</v>
      </c>
      <c r="D112" s="573" t="s">
        <v>3</v>
      </c>
      <c r="E112" s="573"/>
      <c r="F112" s="573"/>
      <c r="G112" s="573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>
      <c r="A113" s="577">
        <v>32</v>
      </c>
      <c r="B113" s="578"/>
      <c r="C113" s="90"/>
      <c r="D113" s="571" t="s">
        <v>4</v>
      </c>
      <c r="E113" s="571"/>
      <c r="F113" s="571"/>
      <c r="G113" s="572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12020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10000</v>
      </c>
      <c r="AB113" s="78">
        <f>SUM(AB114:AB117)</f>
        <v>2020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12020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10000</v>
      </c>
      <c r="AN113" s="78">
        <f>SUM(AN114:AN117)</f>
        <v>2020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>
      <c r="A114" s="230"/>
      <c r="B114" s="179"/>
      <c r="C114" s="179">
        <v>321</v>
      </c>
      <c r="D114" s="573" t="s">
        <v>5</v>
      </c>
      <c r="E114" s="573"/>
      <c r="F114" s="573"/>
      <c r="G114" s="573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>
      <c r="A115" s="230"/>
      <c r="B115" s="179"/>
      <c r="C115" s="179">
        <v>322</v>
      </c>
      <c r="D115" s="573" t="s">
        <v>6</v>
      </c>
      <c r="E115" s="573"/>
      <c r="F115" s="573"/>
      <c r="G115" s="573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12020</v>
      </c>
      <c r="U115" s="80"/>
      <c r="V115" s="94"/>
      <c r="W115" s="82"/>
      <c r="X115" s="302"/>
      <c r="Y115" s="118"/>
      <c r="Z115" s="81"/>
      <c r="AA115" s="81">
        <v>10000</v>
      </c>
      <c r="AB115" s="81">
        <v>2020</v>
      </c>
      <c r="AC115" s="81"/>
      <c r="AD115" s="81"/>
      <c r="AE115" s="82"/>
      <c r="AF115" s="109">
        <f t="shared" si="456"/>
        <v>12020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10000</v>
      </c>
      <c r="AN115" s="30">
        <f t="shared" si="466"/>
        <v>2020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>
      <c r="A116" s="230"/>
      <c r="B116" s="179"/>
      <c r="C116" s="179">
        <v>323</v>
      </c>
      <c r="D116" s="573" t="s">
        <v>7</v>
      </c>
      <c r="E116" s="573"/>
      <c r="F116" s="573"/>
      <c r="G116" s="573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>
      <c r="A117" s="230"/>
      <c r="B117" s="179"/>
      <c r="C117" s="179">
        <v>329</v>
      </c>
      <c r="D117" s="573" t="s">
        <v>8</v>
      </c>
      <c r="E117" s="573"/>
      <c r="F117" s="573"/>
      <c r="G117" s="574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>
      <c r="A120" s="586" t="s">
        <v>122</v>
      </c>
      <c r="B120" s="587"/>
      <c r="C120" s="587"/>
      <c r="D120" s="610" t="s">
        <v>123</v>
      </c>
      <c r="E120" s="610"/>
      <c r="F120" s="610"/>
      <c r="G120" s="611"/>
      <c r="H120" s="97">
        <f>SUM(I120:S120)</f>
        <v>170300</v>
      </c>
      <c r="I120" s="98">
        <f>I121+I141+I153+I165+I174+I186+I194</f>
        <v>31800</v>
      </c>
      <c r="J120" s="98">
        <f t="shared" ref="J120:S120" si="468">J121+J141+J153+J165+J174+J186+J194</f>
        <v>0</v>
      </c>
      <c r="K120" s="98">
        <f t="shared" si="468"/>
        <v>0</v>
      </c>
      <c r="L120" s="98">
        <f t="shared" si="468"/>
        <v>0</v>
      </c>
      <c r="M120" s="98">
        <f t="shared" si="468"/>
        <v>1000</v>
      </c>
      <c r="N120" s="98">
        <f t="shared" si="468"/>
        <v>134000</v>
      </c>
      <c r="O120" s="98">
        <f t="shared" si="468"/>
        <v>0</v>
      </c>
      <c r="P120" s="98">
        <f t="shared" si="468"/>
        <v>3500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-28800</v>
      </c>
      <c r="U120" s="98">
        <f>U121+U141+U153+U165+U174+U186+U194</f>
        <v>-28800</v>
      </c>
      <c r="V120" s="98">
        <f t="shared" ref="V120:AE120" si="469">V121+V141+V153+V165+V174+V186+V194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141500</v>
      </c>
      <c r="AG120" s="462">
        <f>AG121+AG141+AG153+AG165+AG174+AG186+AG194</f>
        <v>3000</v>
      </c>
      <c r="AH120" s="462">
        <f t="shared" ref="AH120:AQ120" si="470">AH121+AH141+AH153+AH165+AH174+AH186+AH194</f>
        <v>0</v>
      </c>
      <c r="AI120" s="462">
        <f t="shared" si="470"/>
        <v>0</v>
      </c>
      <c r="AJ120" s="462">
        <f t="shared" si="470"/>
        <v>0</v>
      </c>
      <c r="AK120" s="462">
        <f t="shared" si="470"/>
        <v>1000</v>
      </c>
      <c r="AL120" s="462">
        <f t="shared" si="470"/>
        <v>134000</v>
      </c>
      <c r="AM120" s="462">
        <f t="shared" si="470"/>
        <v>0</v>
      </c>
      <c r="AN120" s="462">
        <f t="shared" si="470"/>
        <v>3500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>
      <c r="A121" s="579" t="s">
        <v>306</v>
      </c>
      <c r="B121" s="580"/>
      <c r="C121" s="580"/>
      <c r="D121" s="581" t="s">
        <v>129</v>
      </c>
      <c r="E121" s="581"/>
      <c r="F121" s="581"/>
      <c r="G121" s="582"/>
      <c r="H121" s="83">
        <f>SUM(I121:S121)</f>
        <v>36300</v>
      </c>
      <c r="I121" s="84">
        <f t="shared" ref="I121:S121" si="471">I122+I131</f>
        <v>31800</v>
      </c>
      <c r="J121" s="285">
        <f t="shared" ref="J121" si="472">J122+J131</f>
        <v>0</v>
      </c>
      <c r="K121" s="86">
        <f t="shared" si="471"/>
        <v>0</v>
      </c>
      <c r="L121" s="300">
        <f t="shared" si="471"/>
        <v>0</v>
      </c>
      <c r="M121" s="120">
        <f t="shared" si="471"/>
        <v>1000</v>
      </c>
      <c r="N121" s="85">
        <f t="shared" si="471"/>
        <v>0</v>
      </c>
      <c r="O121" s="85">
        <f t="shared" ref="O121" si="473">O122+O131</f>
        <v>0</v>
      </c>
      <c r="P121" s="85">
        <f t="shared" si="471"/>
        <v>3500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-28800</v>
      </c>
      <c r="U121" s="84">
        <f t="shared" ref="U121:AE121" si="474">U122+U131</f>
        <v>-28800</v>
      </c>
      <c r="V121" s="285">
        <f t="shared" ref="V121" si="475">V122+V131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AA122+AA131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7500</v>
      </c>
      <c r="AG121" s="468">
        <f t="shared" ref="AG121:AQ121" si="477">AG122+AG131</f>
        <v>3000</v>
      </c>
      <c r="AH121" s="469">
        <f t="shared" ref="AH121" si="478">AH122+AH131</f>
        <v>0</v>
      </c>
      <c r="AI121" s="470">
        <f t="shared" si="477"/>
        <v>0</v>
      </c>
      <c r="AJ121" s="471">
        <f t="shared" si="477"/>
        <v>0</v>
      </c>
      <c r="AK121" s="472">
        <f t="shared" si="477"/>
        <v>1000</v>
      </c>
      <c r="AL121" s="473">
        <f t="shared" si="477"/>
        <v>0</v>
      </c>
      <c r="AM121" s="473">
        <f t="shared" ref="AM121" si="479">AM122+AM131</f>
        <v>0</v>
      </c>
      <c r="AN121" s="473">
        <f t="shared" si="477"/>
        <v>3500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>
      <c r="A122" s="436">
        <v>3</v>
      </c>
      <c r="B122" s="68"/>
      <c r="C122" s="90"/>
      <c r="D122" s="571" t="s">
        <v>16</v>
      </c>
      <c r="E122" s="571"/>
      <c r="F122" s="571"/>
      <c r="G122" s="572"/>
      <c r="H122" s="75">
        <f t="shared" ref="H122:H125" si="480">SUM(I122:S122)</f>
        <v>4500</v>
      </c>
      <c r="I122" s="77">
        <f>I123+I129</f>
        <v>0</v>
      </c>
      <c r="J122" s="61">
        <f>J123+J129</f>
        <v>0</v>
      </c>
      <c r="K122" s="79">
        <f>K123+K129</f>
        <v>0</v>
      </c>
      <c r="L122" s="301">
        <f t="shared" ref="L122:S122" si="481">L123+L129</f>
        <v>0</v>
      </c>
      <c r="M122" s="95">
        <f t="shared" si="481"/>
        <v>1000</v>
      </c>
      <c r="N122" s="78">
        <f t="shared" si="481"/>
        <v>0</v>
      </c>
      <c r="O122" s="78">
        <f t="shared" ref="O122" si="482">O123+O129</f>
        <v>0</v>
      </c>
      <c r="P122" s="78">
        <f t="shared" si="481"/>
        <v>3500</v>
      </c>
      <c r="Q122" s="78">
        <f t="shared" si="481"/>
        <v>0</v>
      </c>
      <c r="R122" s="78">
        <f t="shared" si="481"/>
        <v>0</v>
      </c>
      <c r="S122" s="79">
        <f t="shared" si="481"/>
        <v>0</v>
      </c>
      <c r="T122" s="237">
        <f t="shared" ref="T122:T125" si="483">SUM(U122:AE122)</f>
        <v>0</v>
      </c>
      <c r="U122" s="77">
        <f t="shared" ref="U122:AE122" si="484">U123+U129</f>
        <v>0</v>
      </c>
      <c r="V122" s="61">
        <f t="shared" ref="V122" si="485">V123+V129</f>
        <v>0</v>
      </c>
      <c r="W122" s="79">
        <f t="shared" si="484"/>
        <v>0</v>
      </c>
      <c r="X122" s="301">
        <f t="shared" si="484"/>
        <v>0</v>
      </c>
      <c r="Y122" s="95">
        <f t="shared" si="484"/>
        <v>0</v>
      </c>
      <c r="Z122" s="78">
        <f t="shared" si="484"/>
        <v>0</v>
      </c>
      <c r="AA122" s="78">
        <f t="shared" ref="AA122" si="486">AA123+AA129</f>
        <v>0</v>
      </c>
      <c r="AB122" s="78">
        <f t="shared" si="484"/>
        <v>0</v>
      </c>
      <c r="AC122" s="78">
        <f t="shared" si="484"/>
        <v>0</v>
      </c>
      <c r="AD122" s="78">
        <f t="shared" si="484"/>
        <v>0</v>
      </c>
      <c r="AE122" s="79">
        <f t="shared" si="484"/>
        <v>0</v>
      </c>
      <c r="AF122" s="262">
        <f t="shared" ref="AF122:AF125" si="487">SUM(AG122:AQ122)</f>
        <v>4500</v>
      </c>
      <c r="AG122" s="315">
        <f t="shared" ref="AG122:AP122" si="488">AG123+AG129</f>
        <v>0</v>
      </c>
      <c r="AH122" s="263">
        <f t="shared" ref="AH122" si="489">AH123+AH129</f>
        <v>0</v>
      </c>
      <c r="AI122" s="239">
        <f t="shared" si="488"/>
        <v>0</v>
      </c>
      <c r="AJ122" s="303">
        <f t="shared" si="488"/>
        <v>0</v>
      </c>
      <c r="AK122" s="240">
        <f t="shared" si="488"/>
        <v>1000</v>
      </c>
      <c r="AL122" s="241">
        <f t="shared" si="488"/>
        <v>0</v>
      </c>
      <c r="AM122" s="241">
        <f t="shared" ref="AM122" si="490">AM123+AM129</f>
        <v>0</v>
      </c>
      <c r="AN122" s="241">
        <f t="shared" si="488"/>
        <v>3500</v>
      </c>
      <c r="AO122" s="241">
        <f t="shared" si="488"/>
        <v>0</v>
      </c>
      <c r="AP122" s="241">
        <f t="shared" si="488"/>
        <v>0</v>
      </c>
      <c r="AQ122" s="239">
        <f>AQ123+AQ129</f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>
      <c r="A123" s="577">
        <v>32</v>
      </c>
      <c r="B123" s="578"/>
      <c r="C123" s="90"/>
      <c r="D123" s="571" t="s">
        <v>4</v>
      </c>
      <c r="E123" s="571"/>
      <c r="F123" s="571"/>
      <c r="G123" s="572"/>
      <c r="H123" s="75">
        <f t="shared" si="480"/>
        <v>4500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91">SUM(L124:L128)</f>
        <v>0</v>
      </c>
      <c r="M123" s="95">
        <f t="shared" si="491"/>
        <v>1000</v>
      </c>
      <c r="N123" s="78">
        <f t="shared" si="491"/>
        <v>0</v>
      </c>
      <c r="O123" s="78">
        <f t="shared" ref="O123" si="492">SUM(O124:O128)</f>
        <v>0</v>
      </c>
      <c r="P123" s="78">
        <f t="shared" si="491"/>
        <v>3500</v>
      </c>
      <c r="Q123" s="78">
        <f t="shared" si="491"/>
        <v>0</v>
      </c>
      <c r="R123" s="78">
        <f t="shared" si="491"/>
        <v>0</v>
      </c>
      <c r="S123" s="79">
        <f t="shared" si="491"/>
        <v>0</v>
      </c>
      <c r="T123" s="237">
        <f t="shared" si="483"/>
        <v>0</v>
      </c>
      <c r="U123" s="77">
        <f>SUM(U124:U128)</f>
        <v>0</v>
      </c>
      <c r="V123" s="61">
        <f>SUM(V124:V128)</f>
        <v>0</v>
      </c>
      <c r="W123" s="79">
        <f t="shared" ref="W123:AE123" si="493">SUM(W124:W128)</f>
        <v>0</v>
      </c>
      <c r="X123" s="301">
        <f t="shared" si="493"/>
        <v>0</v>
      </c>
      <c r="Y123" s="95">
        <f t="shared" si="493"/>
        <v>0</v>
      </c>
      <c r="Z123" s="78">
        <f t="shared" si="493"/>
        <v>0</v>
      </c>
      <c r="AA123" s="78">
        <f t="shared" ref="AA123" si="494">SUM(AA124:AA128)</f>
        <v>0</v>
      </c>
      <c r="AB123" s="78">
        <f t="shared" si="493"/>
        <v>0</v>
      </c>
      <c r="AC123" s="78">
        <f t="shared" si="493"/>
        <v>0</v>
      </c>
      <c r="AD123" s="78">
        <f t="shared" si="493"/>
        <v>0</v>
      </c>
      <c r="AE123" s="79">
        <f t="shared" si="493"/>
        <v>0</v>
      </c>
      <c r="AF123" s="262">
        <f t="shared" si="487"/>
        <v>4500</v>
      </c>
      <c r="AG123" s="315">
        <f>SUM(AG124:AG128)</f>
        <v>0</v>
      </c>
      <c r="AH123" s="263">
        <f>SUM(AH124:AH128)</f>
        <v>0</v>
      </c>
      <c r="AI123" s="239">
        <f t="shared" ref="AI123:AP123" si="495">SUM(AI124:AI128)</f>
        <v>0</v>
      </c>
      <c r="AJ123" s="303">
        <f t="shared" si="495"/>
        <v>0</v>
      </c>
      <c r="AK123" s="240">
        <f t="shared" si="495"/>
        <v>1000</v>
      </c>
      <c r="AL123" s="241">
        <f t="shared" si="495"/>
        <v>0</v>
      </c>
      <c r="AM123" s="241">
        <f t="shared" ref="AM123" si="496">SUM(AM124:AM128)</f>
        <v>0</v>
      </c>
      <c r="AN123" s="241">
        <f t="shared" si="495"/>
        <v>3500</v>
      </c>
      <c r="AO123" s="241">
        <f t="shared" si="495"/>
        <v>0</v>
      </c>
      <c r="AP123" s="241">
        <f t="shared" si="495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>
      <c r="A124" s="230"/>
      <c r="B124" s="179"/>
      <c r="C124" s="179">
        <v>321</v>
      </c>
      <c r="D124" s="573" t="s">
        <v>5</v>
      </c>
      <c r="E124" s="573"/>
      <c r="F124" s="573"/>
      <c r="G124" s="573"/>
      <c r="H124" s="76">
        <f t="shared" si="480"/>
        <v>1000</v>
      </c>
      <c r="I124" s="80"/>
      <c r="J124" s="94"/>
      <c r="K124" s="82"/>
      <c r="L124" s="302"/>
      <c r="M124" s="118">
        <v>1000</v>
      </c>
      <c r="N124" s="81"/>
      <c r="O124" s="81"/>
      <c r="P124" s="81"/>
      <c r="Q124" s="81"/>
      <c r="R124" s="81"/>
      <c r="S124" s="82"/>
      <c r="T124" s="28">
        <f t="shared" si="483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7"/>
        <v>1000</v>
      </c>
      <c r="AG124" s="29">
        <f t="shared" ref="AG124:AG128" si="497">I124+U124</f>
        <v>0</v>
      </c>
      <c r="AH124" s="92">
        <f t="shared" ref="AH124:AH128" si="498">J124+V124</f>
        <v>0</v>
      </c>
      <c r="AI124" s="31">
        <f t="shared" ref="AI124:AI128" si="499">K124+W124</f>
        <v>0</v>
      </c>
      <c r="AJ124" s="326">
        <f t="shared" ref="AJ124:AJ128" si="500">L124+X124</f>
        <v>0</v>
      </c>
      <c r="AK124" s="290">
        <f t="shared" ref="AK124:AK128" si="501">M124+Y124</f>
        <v>1000</v>
      </c>
      <c r="AL124" s="30">
        <f t="shared" ref="AL124:AL128" si="502">N124+Z124</f>
        <v>0</v>
      </c>
      <c r="AM124" s="30">
        <f t="shared" ref="AM124:AM128" si="503">O124+AA124</f>
        <v>0</v>
      </c>
      <c r="AN124" s="30">
        <f t="shared" ref="AN124:AN128" si="504">P124+AB124</f>
        <v>0</v>
      </c>
      <c r="AO124" s="30">
        <f t="shared" ref="AO124:AO128" si="505">Q124+AC124</f>
        <v>0</v>
      </c>
      <c r="AP124" s="30">
        <f t="shared" ref="AP124:AP128" si="506">R124+AD124</f>
        <v>0</v>
      </c>
      <c r="AQ124" s="31">
        <f t="shared" ref="AQ124:AQ128" si="507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>
      <c r="A125" s="230"/>
      <c r="B125" s="179"/>
      <c r="C125" s="179">
        <v>322</v>
      </c>
      <c r="D125" s="573" t="s">
        <v>6</v>
      </c>
      <c r="E125" s="573"/>
      <c r="F125" s="573"/>
      <c r="G125" s="573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3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7"/>
        <v>0</v>
      </c>
      <c r="AG125" s="29">
        <f t="shared" si="497"/>
        <v>0</v>
      </c>
      <c r="AH125" s="92">
        <f t="shared" si="498"/>
        <v>0</v>
      </c>
      <c r="AI125" s="31">
        <f t="shared" si="499"/>
        <v>0</v>
      </c>
      <c r="AJ125" s="326">
        <f t="shared" si="500"/>
        <v>0</v>
      </c>
      <c r="AK125" s="290">
        <f t="shared" si="501"/>
        <v>0</v>
      </c>
      <c r="AL125" s="30">
        <f t="shared" si="502"/>
        <v>0</v>
      </c>
      <c r="AM125" s="30">
        <f t="shared" si="503"/>
        <v>0</v>
      </c>
      <c r="AN125" s="30">
        <f t="shared" si="504"/>
        <v>0</v>
      </c>
      <c r="AO125" s="30">
        <f t="shared" si="505"/>
        <v>0</v>
      </c>
      <c r="AP125" s="30">
        <f t="shared" si="506"/>
        <v>0</v>
      </c>
      <c r="AQ125" s="31">
        <f t="shared" si="507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>
      <c r="A126" s="230"/>
      <c r="B126" s="179"/>
      <c r="C126" s="179">
        <v>323</v>
      </c>
      <c r="D126" s="573" t="s">
        <v>7</v>
      </c>
      <c r="E126" s="573"/>
      <c r="F126" s="573"/>
      <c r="G126" s="573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7"/>
        <v>0</v>
      </c>
      <c r="AH126" s="92">
        <f t="shared" si="498"/>
        <v>0</v>
      </c>
      <c r="AI126" s="31">
        <f t="shared" si="499"/>
        <v>0</v>
      </c>
      <c r="AJ126" s="326">
        <f t="shared" si="500"/>
        <v>0</v>
      </c>
      <c r="AK126" s="290">
        <f t="shared" si="501"/>
        <v>0</v>
      </c>
      <c r="AL126" s="30">
        <f t="shared" si="502"/>
        <v>0</v>
      </c>
      <c r="AM126" s="30">
        <f t="shared" si="503"/>
        <v>0</v>
      </c>
      <c r="AN126" s="30">
        <f t="shared" si="504"/>
        <v>0</v>
      </c>
      <c r="AO126" s="30">
        <f t="shared" si="505"/>
        <v>0</v>
      </c>
      <c r="AP126" s="30">
        <f t="shared" si="506"/>
        <v>0</v>
      </c>
      <c r="AQ126" s="31">
        <f t="shared" si="507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>
      <c r="A127" s="230"/>
      <c r="B127" s="179"/>
      <c r="C127" s="179">
        <v>324</v>
      </c>
      <c r="D127" s="573" t="s">
        <v>90</v>
      </c>
      <c r="E127" s="573"/>
      <c r="F127" s="573"/>
      <c r="G127" s="573"/>
      <c r="H127" s="76">
        <f t="shared" ref="H127" si="508">SUM(I127:S127)</f>
        <v>3500</v>
      </c>
      <c r="I127" s="80"/>
      <c r="J127" s="94"/>
      <c r="K127" s="82"/>
      <c r="L127" s="302"/>
      <c r="M127" s="118"/>
      <c r="N127" s="81"/>
      <c r="O127" s="81"/>
      <c r="P127" s="81">
        <v>3500</v>
      </c>
      <c r="Q127" s="81"/>
      <c r="R127" s="81"/>
      <c r="S127" s="82"/>
      <c r="T127" s="28">
        <f t="shared" ref="T127:T131" si="509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1" si="510">SUM(AG127:AQ127)</f>
        <v>3500</v>
      </c>
      <c r="AG127" s="29">
        <f t="shared" si="497"/>
        <v>0</v>
      </c>
      <c r="AH127" s="92">
        <f t="shared" si="498"/>
        <v>0</v>
      </c>
      <c r="AI127" s="31">
        <f t="shared" si="499"/>
        <v>0</v>
      </c>
      <c r="AJ127" s="326">
        <f t="shared" si="500"/>
        <v>0</v>
      </c>
      <c r="AK127" s="290">
        <f t="shared" si="501"/>
        <v>0</v>
      </c>
      <c r="AL127" s="30">
        <f t="shared" si="502"/>
        <v>0</v>
      </c>
      <c r="AM127" s="30">
        <f t="shared" si="503"/>
        <v>0</v>
      </c>
      <c r="AN127" s="30">
        <f t="shared" si="504"/>
        <v>3500</v>
      </c>
      <c r="AO127" s="30">
        <f t="shared" si="505"/>
        <v>0</v>
      </c>
      <c r="AP127" s="30">
        <f t="shared" si="506"/>
        <v>0</v>
      </c>
      <c r="AQ127" s="31">
        <f t="shared" si="507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>
      <c r="A128" s="230"/>
      <c r="B128" s="179"/>
      <c r="C128" s="179">
        <v>329</v>
      </c>
      <c r="D128" s="573" t="s">
        <v>8</v>
      </c>
      <c r="E128" s="573"/>
      <c r="F128" s="573"/>
      <c r="G128" s="574"/>
      <c r="H128" s="76">
        <f t="shared" ref="H128:H131" si="511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9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10"/>
        <v>0</v>
      </c>
      <c r="AG128" s="29">
        <f t="shared" si="497"/>
        <v>0</v>
      </c>
      <c r="AH128" s="92">
        <f t="shared" si="498"/>
        <v>0</v>
      </c>
      <c r="AI128" s="31">
        <f t="shared" si="499"/>
        <v>0</v>
      </c>
      <c r="AJ128" s="326">
        <f t="shared" si="500"/>
        <v>0</v>
      </c>
      <c r="AK128" s="290">
        <f t="shared" si="501"/>
        <v>0</v>
      </c>
      <c r="AL128" s="30">
        <f t="shared" si="502"/>
        <v>0</v>
      </c>
      <c r="AM128" s="30">
        <f t="shared" si="503"/>
        <v>0</v>
      </c>
      <c r="AN128" s="30">
        <f t="shared" si="504"/>
        <v>0</v>
      </c>
      <c r="AO128" s="30">
        <f t="shared" si="505"/>
        <v>0</v>
      </c>
      <c r="AP128" s="30">
        <f t="shared" si="506"/>
        <v>0</v>
      </c>
      <c r="AQ128" s="31">
        <f t="shared" si="507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>
      <c r="A129" s="577">
        <v>38</v>
      </c>
      <c r="B129" s="578"/>
      <c r="C129" s="90"/>
      <c r="D129" s="571" t="s">
        <v>147</v>
      </c>
      <c r="E129" s="571"/>
      <c r="F129" s="571"/>
      <c r="G129" s="572"/>
      <c r="H129" s="75">
        <f>SUM(I129:S129)</f>
        <v>0</v>
      </c>
      <c r="I129" s="77">
        <f>I130</f>
        <v>0</v>
      </c>
      <c r="J129" s="61">
        <f>J130</f>
        <v>0</v>
      </c>
      <c r="K129" s="79">
        <f t="shared" ref="K129:S129" si="512">K130</f>
        <v>0</v>
      </c>
      <c r="L129" s="301">
        <f t="shared" si="512"/>
        <v>0</v>
      </c>
      <c r="M129" s="95">
        <f t="shared" si="512"/>
        <v>0</v>
      </c>
      <c r="N129" s="78">
        <f t="shared" si="512"/>
        <v>0</v>
      </c>
      <c r="O129" s="78">
        <f t="shared" si="512"/>
        <v>0</v>
      </c>
      <c r="P129" s="78">
        <f t="shared" si="512"/>
        <v>0</v>
      </c>
      <c r="Q129" s="78">
        <f t="shared" si="512"/>
        <v>0</v>
      </c>
      <c r="R129" s="78">
        <f t="shared" si="512"/>
        <v>0</v>
      </c>
      <c r="S129" s="79">
        <f t="shared" si="512"/>
        <v>0</v>
      </c>
      <c r="T129" s="237">
        <f>SUM(U129:AE129)</f>
        <v>0</v>
      </c>
      <c r="U129" s="77">
        <f t="shared" ref="U129:AE129" si="513">U130</f>
        <v>0</v>
      </c>
      <c r="V129" s="61">
        <f t="shared" si="513"/>
        <v>0</v>
      </c>
      <c r="W129" s="79">
        <f t="shared" si="513"/>
        <v>0</v>
      </c>
      <c r="X129" s="301">
        <f t="shared" si="513"/>
        <v>0</v>
      </c>
      <c r="Y129" s="95">
        <f t="shared" si="513"/>
        <v>0</v>
      </c>
      <c r="Z129" s="78">
        <f t="shared" si="513"/>
        <v>0</v>
      </c>
      <c r="AA129" s="78">
        <f t="shared" si="513"/>
        <v>0</v>
      </c>
      <c r="AB129" s="78">
        <f t="shared" si="513"/>
        <v>0</v>
      </c>
      <c r="AC129" s="78">
        <f t="shared" si="513"/>
        <v>0</v>
      </c>
      <c r="AD129" s="78">
        <f t="shared" si="513"/>
        <v>0</v>
      </c>
      <c r="AE129" s="79">
        <f t="shared" si="513"/>
        <v>0</v>
      </c>
      <c r="AF129" s="262">
        <f>SUM(AG129:AQ129)</f>
        <v>0</v>
      </c>
      <c r="AG129" s="315">
        <f t="shared" ref="AG129:AQ129" si="514">AG130</f>
        <v>0</v>
      </c>
      <c r="AH129" s="263">
        <f t="shared" si="514"/>
        <v>0</v>
      </c>
      <c r="AI129" s="239">
        <f t="shared" si="514"/>
        <v>0</v>
      </c>
      <c r="AJ129" s="303">
        <f t="shared" si="514"/>
        <v>0</v>
      </c>
      <c r="AK129" s="240">
        <f t="shared" si="514"/>
        <v>0</v>
      </c>
      <c r="AL129" s="241">
        <f t="shared" si="514"/>
        <v>0</v>
      </c>
      <c r="AM129" s="241">
        <f t="shared" si="514"/>
        <v>0</v>
      </c>
      <c r="AN129" s="241">
        <f t="shared" si="514"/>
        <v>0</v>
      </c>
      <c r="AO129" s="241">
        <f t="shared" si="514"/>
        <v>0</v>
      </c>
      <c r="AP129" s="241">
        <f t="shared" si="514"/>
        <v>0</v>
      </c>
      <c r="AQ129" s="239">
        <f t="shared" si="514"/>
        <v>0</v>
      </c>
      <c r="AR129" s="206"/>
      <c r="AS129" s="206"/>
      <c r="AT129" s="442"/>
      <c r="AU129" s="447"/>
      <c r="AV129" s="447"/>
      <c r="AW129" s="447"/>
      <c r="AX129" s="192"/>
      <c r="AY129" s="192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15.75" customHeight="1">
      <c r="A130" s="230"/>
      <c r="B130" s="179"/>
      <c r="C130" s="179">
        <v>381</v>
      </c>
      <c r="D130" s="573" t="s">
        <v>146</v>
      </c>
      <c r="E130" s="573"/>
      <c r="F130" s="573"/>
      <c r="G130" s="573"/>
      <c r="H130" s="76">
        <f>SUM(I130:S130)</f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>SUM(U130:AE130)</f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10"/>
        <v>0</v>
      </c>
      <c r="AG130" s="29">
        <f t="shared" ref="AG130" si="515">I130+U130</f>
        <v>0</v>
      </c>
      <c r="AH130" s="92">
        <f t="shared" ref="AH130" si="516">J130+V130</f>
        <v>0</v>
      </c>
      <c r="AI130" s="31">
        <f t="shared" ref="AI130" si="517">K130+W130</f>
        <v>0</v>
      </c>
      <c r="AJ130" s="326">
        <f t="shared" ref="AJ130" si="518">L130+X130</f>
        <v>0</v>
      </c>
      <c r="AK130" s="290">
        <f t="shared" ref="AK130" si="519">M130+Y130</f>
        <v>0</v>
      </c>
      <c r="AL130" s="30">
        <f t="shared" ref="AL130" si="520">N130+Z130</f>
        <v>0</v>
      </c>
      <c r="AM130" s="30">
        <f t="shared" ref="AM130" si="521">O130+AA130</f>
        <v>0</v>
      </c>
      <c r="AN130" s="30">
        <f t="shared" ref="AN130" si="522">P130+AB130</f>
        <v>0</v>
      </c>
      <c r="AO130" s="30">
        <f t="shared" ref="AO130" si="523">Q130+AC130</f>
        <v>0</v>
      </c>
      <c r="AP130" s="30">
        <f t="shared" ref="AP130" si="524">R130+AD130</f>
        <v>0</v>
      </c>
      <c r="AQ130" s="31">
        <f t="shared" ref="AQ130" si="525">S130+AE130</f>
        <v>0</v>
      </c>
      <c r="AR130" s="206"/>
      <c r="AS130" s="206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4" customFormat="1" ht="25.5" customHeight="1">
      <c r="A131" s="436">
        <v>4</v>
      </c>
      <c r="B131" s="66"/>
      <c r="C131" s="66"/>
      <c r="D131" s="584" t="s">
        <v>17</v>
      </c>
      <c r="E131" s="584"/>
      <c r="F131" s="584"/>
      <c r="G131" s="585"/>
      <c r="H131" s="75">
        <f t="shared" si="511"/>
        <v>31800</v>
      </c>
      <c r="I131" s="77">
        <f t="shared" ref="I131:S131" si="526">I132+I136</f>
        <v>31800</v>
      </c>
      <c r="J131" s="61">
        <f t="shared" si="526"/>
        <v>0</v>
      </c>
      <c r="K131" s="79">
        <f t="shared" si="526"/>
        <v>0</v>
      </c>
      <c r="L131" s="301">
        <f t="shared" si="526"/>
        <v>0</v>
      </c>
      <c r="M131" s="95">
        <f t="shared" si="526"/>
        <v>0</v>
      </c>
      <c r="N131" s="78">
        <f t="shared" si="526"/>
        <v>0</v>
      </c>
      <c r="O131" s="78">
        <f t="shared" si="526"/>
        <v>0</v>
      </c>
      <c r="P131" s="78">
        <f t="shared" si="526"/>
        <v>0</v>
      </c>
      <c r="Q131" s="78">
        <f t="shared" si="526"/>
        <v>0</v>
      </c>
      <c r="R131" s="78">
        <f t="shared" si="526"/>
        <v>0</v>
      </c>
      <c r="S131" s="79">
        <f t="shared" si="526"/>
        <v>0</v>
      </c>
      <c r="T131" s="237">
        <f t="shared" si="509"/>
        <v>-28800</v>
      </c>
      <c r="U131" s="77">
        <f t="shared" ref="U131:AE131" si="527">U132+U136</f>
        <v>-28800</v>
      </c>
      <c r="V131" s="61">
        <f t="shared" si="527"/>
        <v>0</v>
      </c>
      <c r="W131" s="79">
        <f t="shared" si="527"/>
        <v>0</v>
      </c>
      <c r="X131" s="301">
        <f t="shared" si="527"/>
        <v>0</v>
      </c>
      <c r="Y131" s="95">
        <f t="shared" si="527"/>
        <v>0</v>
      </c>
      <c r="Z131" s="78">
        <f t="shared" si="527"/>
        <v>0</v>
      </c>
      <c r="AA131" s="78">
        <f t="shared" si="527"/>
        <v>0</v>
      </c>
      <c r="AB131" s="78">
        <f t="shared" si="527"/>
        <v>0</v>
      </c>
      <c r="AC131" s="78">
        <f t="shared" si="527"/>
        <v>0</v>
      </c>
      <c r="AD131" s="78">
        <f t="shared" si="527"/>
        <v>0</v>
      </c>
      <c r="AE131" s="79">
        <f t="shared" si="527"/>
        <v>0</v>
      </c>
      <c r="AF131" s="262">
        <f t="shared" si="510"/>
        <v>3000</v>
      </c>
      <c r="AG131" s="315">
        <f t="shared" ref="AG131:AQ131" si="528">AG132+AG136</f>
        <v>3000</v>
      </c>
      <c r="AH131" s="263">
        <f t="shared" si="528"/>
        <v>0</v>
      </c>
      <c r="AI131" s="239">
        <f t="shared" si="528"/>
        <v>0</v>
      </c>
      <c r="AJ131" s="303">
        <f t="shared" si="528"/>
        <v>0</v>
      </c>
      <c r="AK131" s="240">
        <f t="shared" si="528"/>
        <v>0</v>
      </c>
      <c r="AL131" s="241">
        <f t="shared" si="528"/>
        <v>0</v>
      </c>
      <c r="AM131" s="241">
        <f t="shared" si="528"/>
        <v>0</v>
      </c>
      <c r="AN131" s="241">
        <f t="shared" si="528"/>
        <v>0</v>
      </c>
      <c r="AO131" s="241">
        <f t="shared" si="528"/>
        <v>0</v>
      </c>
      <c r="AP131" s="241">
        <f t="shared" si="528"/>
        <v>0</v>
      </c>
      <c r="AQ131" s="239">
        <f t="shared" si="528"/>
        <v>0</v>
      </c>
      <c r="AR131" s="206"/>
      <c r="AS131" s="89"/>
      <c r="AT131" s="388"/>
      <c r="AU131" s="388"/>
      <c r="AV131" s="388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24.75" customHeight="1">
      <c r="A132" s="577">
        <v>42</v>
      </c>
      <c r="B132" s="578"/>
      <c r="C132" s="437"/>
      <c r="D132" s="571" t="s">
        <v>45</v>
      </c>
      <c r="E132" s="571"/>
      <c r="F132" s="571"/>
      <c r="G132" s="572"/>
      <c r="H132" s="75">
        <f>SUM(I132:S132)</f>
        <v>31800</v>
      </c>
      <c r="I132" s="77">
        <f t="shared" ref="I132:S132" si="529">SUM(I133:I135)</f>
        <v>31800</v>
      </c>
      <c r="J132" s="61">
        <f t="shared" si="529"/>
        <v>0</v>
      </c>
      <c r="K132" s="79">
        <f t="shared" si="529"/>
        <v>0</v>
      </c>
      <c r="L132" s="301">
        <f t="shared" si="529"/>
        <v>0</v>
      </c>
      <c r="M132" s="95">
        <f t="shared" si="529"/>
        <v>0</v>
      </c>
      <c r="N132" s="78">
        <f t="shared" si="529"/>
        <v>0</v>
      </c>
      <c r="O132" s="78">
        <f t="shared" si="529"/>
        <v>0</v>
      </c>
      <c r="P132" s="78">
        <f t="shared" si="529"/>
        <v>0</v>
      </c>
      <c r="Q132" s="78">
        <f t="shared" si="529"/>
        <v>0</v>
      </c>
      <c r="R132" s="78">
        <f t="shared" si="529"/>
        <v>0</v>
      </c>
      <c r="S132" s="79">
        <f t="shared" si="529"/>
        <v>0</v>
      </c>
      <c r="T132" s="237">
        <f>SUM(U132:AE132)</f>
        <v>-28800</v>
      </c>
      <c r="U132" s="77">
        <f t="shared" ref="U132:AE132" si="530">SUM(U133:U135)</f>
        <v>-28800</v>
      </c>
      <c r="V132" s="61">
        <f t="shared" si="530"/>
        <v>0</v>
      </c>
      <c r="W132" s="79">
        <f t="shared" si="530"/>
        <v>0</v>
      </c>
      <c r="X132" s="301">
        <f t="shared" si="530"/>
        <v>0</v>
      </c>
      <c r="Y132" s="95">
        <f t="shared" si="530"/>
        <v>0</v>
      </c>
      <c r="Z132" s="78">
        <f t="shared" si="530"/>
        <v>0</v>
      </c>
      <c r="AA132" s="78">
        <f t="shared" si="530"/>
        <v>0</v>
      </c>
      <c r="AB132" s="78">
        <f t="shared" si="530"/>
        <v>0</v>
      </c>
      <c r="AC132" s="78">
        <f t="shared" si="530"/>
        <v>0</v>
      </c>
      <c r="AD132" s="78">
        <f t="shared" si="530"/>
        <v>0</v>
      </c>
      <c r="AE132" s="79">
        <f t="shared" si="530"/>
        <v>0</v>
      </c>
      <c r="AF132" s="262">
        <f>SUM(AG132:AQ132)</f>
        <v>3000</v>
      </c>
      <c r="AG132" s="315">
        <f t="shared" ref="AG132:AQ132" si="531">SUM(AG133:AG135)</f>
        <v>3000</v>
      </c>
      <c r="AH132" s="263">
        <f t="shared" si="531"/>
        <v>0</v>
      </c>
      <c r="AI132" s="239">
        <f t="shared" si="531"/>
        <v>0</v>
      </c>
      <c r="AJ132" s="303">
        <f t="shared" si="531"/>
        <v>0</v>
      </c>
      <c r="AK132" s="240">
        <f t="shared" si="531"/>
        <v>0</v>
      </c>
      <c r="AL132" s="241">
        <f t="shared" si="531"/>
        <v>0</v>
      </c>
      <c r="AM132" s="241">
        <f t="shared" si="531"/>
        <v>0</v>
      </c>
      <c r="AN132" s="241">
        <f t="shared" si="531"/>
        <v>0</v>
      </c>
      <c r="AO132" s="241">
        <f t="shared" si="531"/>
        <v>0</v>
      </c>
      <c r="AP132" s="241">
        <f t="shared" si="531"/>
        <v>0</v>
      </c>
      <c r="AQ132" s="239">
        <f t="shared" si="531"/>
        <v>0</v>
      </c>
      <c r="AR132" s="206"/>
      <c r="AS132" s="89"/>
      <c r="AT132" s="388"/>
      <c r="AU132" s="388"/>
      <c r="AV132" s="388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">
      <c r="A133" s="230"/>
      <c r="B133" s="179"/>
      <c r="C133" s="179">
        <v>422</v>
      </c>
      <c r="D133" s="573" t="s">
        <v>11</v>
      </c>
      <c r="E133" s="573"/>
      <c r="F133" s="573"/>
      <c r="G133" s="574"/>
      <c r="H133" s="76">
        <f>SUM(I133:S133)</f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>SUM(U133:AE133)</f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>SUM(AG133:AQ133)</f>
        <v>0</v>
      </c>
      <c r="AG133" s="29">
        <f t="shared" ref="AG133:AG135" si="532">I133+U133</f>
        <v>0</v>
      </c>
      <c r="AH133" s="92">
        <f t="shared" ref="AH133:AH135" si="533">J133+V133</f>
        <v>0</v>
      </c>
      <c r="AI133" s="31">
        <f t="shared" ref="AI133:AI135" si="534">K133+W133</f>
        <v>0</v>
      </c>
      <c r="AJ133" s="326">
        <f t="shared" ref="AJ133:AJ135" si="535">L133+X133</f>
        <v>0</v>
      </c>
      <c r="AK133" s="290">
        <f t="shared" ref="AK133:AK135" si="536">M133+Y133</f>
        <v>0</v>
      </c>
      <c r="AL133" s="30">
        <f t="shared" ref="AL133:AL135" si="537">N133+Z133</f>
        <v>0</v>
      </c>
      <c r="AM133" s="30">
        <f t="shared" ref="AM133:AM135" si="538">O133+AA133</f>
        <v>0</v>
      </c>
      <c r="AN133" s="30">
        <f t="shared" ref="AN133:AN135" si="539">P133+AB133</f>
        <v>0</v>
      </c>
      <c r="AO133" s="30">
        <f t="shared" ref="AO133:AO135" si="540">Q133+AC133</f>
        <v>0</v>
      </c>
      <c r="AP133" s="30">
        <f t="shared" ref="AP133:AP135" si="541">R133+AD133</f>
        <v>0</v>
      </c>
      <c r="AQ133" s="31">
        <f t="shared" ref="AQ133:AQ135" si="542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">
      <c r="A134" s="230"/>
      <c r="B134" s="179"/>
      <c r="C134" s="179">
        <v>423</v>
      </c>
      <c r="D134" s="573" t="s">
        <v>89</v>
      </c>
      <c r="E134" s="573"/>
      <c r="F134" s="573"/>
      <c r="G134" s="574"/>
      <c r="H134" s="76">
        <f>SUM(I134:S134)</f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>SUM(U134:AE134)</f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>SUM(AG134:AQ134)</f>
        <v>0</v>
      </c>
      <c r="AG134" s="29">
        <f t="shared" si="532"/>
        <v>0</v>
      </c>
      <c r="AH134" s="92">
        <f t="shared" si="533"/>
        <v>0</v>
      </c>
      <c r="AI134" s="31">
        <f t="shared" si="534"/>
        <v>0</v>
      </c>
      <c r="AJ134" s="326">
        <f t="shared" si="535"/>
        <v>0</v>
      </c>
      <c r="AK134" s="290">
        <f t="shared" si="536"/>
        <v>0</v>
      </c>
      <c r="AL134" s="30">
        <f t="shared" si="537"/>
        <v>0</v>
      </c>
      <c r="AM134" s="30">
        <f t="shared" si="538"/>
        <v>0</v>
      </c>
      <c r="AN134" s="30">
        <f t="shared" si="539"/>
        <v>0</v>
      </c>
      <c r="AO134" s="30">
        <f t="shared" si="540"/>
        <v>0</v>
      </c>
      <c r="AP134" s="30">
        <f t="shared" si="541"/>
        <v>0</v>
      </c>
      <c r="AQ134" s="31">
        <f t="shared" si="542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26.25" customHeight="1">
      <c r="A135" s="225"/>
      <c r="B135" s="279"/>
      <c r="C135" s="279">
        <v>424</v>
      </c>
      <c r="D135" s="573" t="s">
        <v>46</v>
      </c>
      <c r="E135" s="573"/>
      <c r="F135" s="573"/>
      <c r="G135" s="574"/>
      <c r="H135" s="76">
        <f t="shared" ref="H135:H138" si="543">SUM(I135:S135)</f>
        <v>31800</v>
      </c>
      <c r="I135" s="80">
        <v>31800</v>
      </c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 t="shared" ref="T135:T138" si="544">SUM(U135:AE135)</f>
        <v>-28800</v>
      </c>
      <c r="U135" s="80">
        <v>-28800</v>
      </c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 t="shared" ref="AF135:AF138" si="545">SUM(AG135:AQ135)</f>
        <v>3000</v>
      </c>
      <c r="AG135" s="29">
        <f t="shared" si="532"/>
        <v>3000</v>
      </c>
      <c r="AH135" s="92">
        <f t="shared" si="533"/>
        <v>0</v>
      </c>
      <c r="AI135" s="31">
        <f t="shared" si="534"/>
        <v>0</v>
      </c>
      <c r="AJ135" s="326">
        <f t="shared" si="535"/>
        <v>0</v>
      </c>
      <c r="AK135" s="290">
        <f t="shared" si="536"/>
        <v>0</v>
      </c>
      <c r="AL135" s="30">
        <f t="shared" si="537"/>
        <v>0</v>
      </c>
      <c r="AM135" s="30">
        <f t="shared" si="538"/>
        <v>0</v>
      </c>
      <c r="AN135" s="30">
        <f t="shared" si="539"/>
        <v>0</v>
      </c>
      <c r="AO135" s="30">
        <f t="shared" si="540"/>
        <v>0</v>
      </c>
      <c r="AP135" s="30">
        <f t="shared" si="541"/>
        <v>0</v>
      </c>
      <c r="AQ135" s="31">
        <f t="shared" si="542"/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89" customFormat="1" ht="26.25" customHeight="1">
      <c r="A136" s="525">
        <v>45</v>
      </c>
      <c r="B136" s="526"/>
      <c r="C136" s="431"/>
      <c r="D136" s="527" t="s">
        <v>86</v>
      </c>
      <c r="E136" s="527"/>
      <c r="F136" s="527"/>
      <c r="G136" s="527"/>
      <c r="H136" s="237">
        <f t="shared" si="543"/>
        <v>0</v>
      </c>
      <c r="I136" s="315">
        <f>I137+I138</f>
        <v>0</v>
      </c>
      <c r="J136" s="263">
        <f>J137+J138</f>
        <v>0</v>
      </c>
      <c r="K136" s="239">
        <f t="shared" ref="K136:S136" si="546">K137+K138</f>
        <v>0</v>
      </c>
      <c r="L136" s="303">
        <f t="shared" si="546"/>
        <v>0</v>
      </c>
      <c r="M136" s="240">
        <f t="shared" si="546"/>
        <v>0</v>
      </c>
      <c r="N136" s="241">
        <f t="shared" si="546"/>
        <v>0</v>
      </c>
      <c r="O136" s="241">
        <f t="shared" ref="O136" si="547">O137+O138</f>
        <v>0</v>
      </c>
      <c r="P136" s="241">
        <f t="shared" si="546"/>
        <v>0</v>
      </c>
      <c r="Q136" s="241">
        <f t="shared" si="546"/>
        <v>0</v>
      </c>
      <c r="R136" s="241">
        <f t="shared" si="546"/>
        <v>0</v>
      </c>
      <c r="S136" s="242">
        <f t="shared" si="546"/>
        <v>0</v>
      </c>
      <c r="T136" s="237">
        <f t="shared" si="544"/>
        <v>0</v>
      </c>
      <c r="U136" s="263">
        <f>U137+U138</f>
        <v>0</v>
      </c>
      <c r="V136" s="241">
        <f>V137+V138</f>
        <v>0</v>
      </c>
      <c r="W136" s="239">
        <f t="shared" ref="W136:AE136" si="548">W137+W138</f>
        <v>0</v>
      </c>
      <c r="X136" s="303">
        <f t="shared" si="548"/>
        <v>0</v>
      </c>
      <c r="Y136" s="240">
        <f t="shared" si="548"/>
        <v>0</v>
      </c>
      <c r="Z136" s="241">
        <f t="shared" si="548"/>
        <v>0</v>
      </c>
      <c r="AA136" s="241">
        <f t="shared" ref="AA136" si="549">AA137+AA138</f>
        <v>0</v>
      </c>
      <c r="AB136" s="241">
        <f t="shared" si="548"/>
        <v>0</v>
      </c>
      <c r="AC136" s="241">
        <f t="shared" si="548"/>
        <v>0</v>
      </c>
      <c r="AD136" s="241">
        <f t="shared" si="548"/>
        <v>0</v>
      </c>
      <c r="AE136" s="242">
        <f t="shared" si="548"/>
        <v>0</v>
      </c>
      <c r="AF136" s="262">
        <f t="shared" si="545"/>
        <v>0</v>
      </c>
      <c r="AG136" s="238">
        <f>AG137+AG138</f>
        <v>0</v>
      </c>
      <c r="AH136" s="241">
        <f>AH137+AH138</f>
        <v>0</v>
      </c>
      <c r="AI136" s="239">
        <f t="shared" ref="AI136:AQ136" si="550">AI137+AI138</f>
        <v>0</v>
      </c>
      <c r="AJ136" s="303">
        <f t="shared" si="550"/>
        <v>0</v>
      </c>
      <c r="AK136" s="240">
        <f t="shared" si="550"/>
        <v>0</v>
      </c>
      <c r="AL136" s="241">
        <f t="shared" si="550"/>
        <v>0</v>
      </c>
      <c r="AM136" s="241">
        <f t="shared" ref="AM136" si="551">AM137+AM138</f>
        <v>0</v>
      </c>
      <c r="AN136" s="241">
        <f t="shared" si="550"/>
        <v>0</v>
      </c>
      <c r="AO136" s="241">
        <f t="shared" si="550"/>
        <v>0</v>
      </c>
      <c r="AP136" s="241">
        <f t="shared" si="550"/>
        <v>0</v>
      </c>
      <c r="AQ136" s="242">
        <f t="shared" si="550"/>
        <v>0</v>
      </c>
      <c r="AR136" s="206"/>
      <c r="AT136" s="388"/>
      <c r="AU136" s="388"/>
      <c r="AV136" s="388"/>
    </row>
    <row r="137" spans="1:136" s="72" customFormat="1" ht="15">
      <c r="A137" s="230"/>
      <c r="B137" s="179"/>
      <c r="C137" s="179">
        <v>451</v>
      </c>
      <c r="D137" s="573" t="s">
        <v>87</v>
      </c>
      <c r="E137" s="573"/>
      <c r="F137" s="573"/>
      <c r="G137" s="573"/>
      <c r="H137" s="76">
        <f t="shared" si="54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182"/>
      <c r="T137" s="28">
        <f t="shared" si="544"/>
        <v>0</v>
      </c>
      <c r="U137" s="94"/>
      <c r="V137" s="81"/>
      <c r="W137" s="82"/>
      <c r="X137" s="302"/>
      <c r="Y137" s="118"/>
      <c r="Z137" s="81"/>
      <c r="AA137" s="81"/>
      <c r="AB137" s="81"/>
      <c r="AC137" s="81"/>
      <c r="AD137" s="81"/>
      <c r="AE137" s="182"/>
      <c r="AF137" s="109">
        <f t="shared" si="545"/>
        <v>0</v>
      </c>
      <c r="AG137" s="474">
        <f t="shared" ref="AG137:AG138" si="552">I137+U137</f>
        <v>0</v>
      </c>
      <c r="AH137" s="30">
        <f t="shared" ref="AH137:AH138" si="553">J137+V137</f>
        <v>0</v>
      </c>
      <c r="AI137" s="31">
        <f t="shared" ref="AI137:AI138" si="554">K137+W137</f>
        <v>0</v>
      </c>
      <c r="AJ137" s="326">
        <f t="shared" ref="AJ137:AJ138" si="555">L137+X137</f>
        <v>0</v>
      </c>
      <c r="AK137" s="290">
        <f t="shared" ref="AK137:AK138" si="556">M137+Y137</f>
        <v>0</v>
      </c>
      <c r="AL137" s="30">
        <f t="shared" ref="AL137:AL138" si="557">N137+Z137</f>
        <v>0</v>
      </c>
      <c r="AM137" s="30">
        <f t="shared" ref="AM137:AM138" si="558">O137+AA137</f>
        <v>0</v>
      </c>
      <c r="AN137" s="30">
        <f t="shared" ref="AN137:AN138" si="559">P137+AB137</f>
        <v>0</v>
      </c>
      <c r="AO137" s="30">
        <f t="shared" ref="AO137:AO138" si="560">Q137+AC137</f>
        <v>0</v>
      </c>
      <c r="AP137" s="30">
        <f t="shared" ref="AP137:AP138" si="561">R137+AD137</f>
        <v>0</v>
      </c>
      <c r="AQ137" s="125">
        <f t="shared" ref="AQ137:AQ138" si="562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">
      <c r="A138" s="230"/>
      <c r="B138" s="179"/>
      <c r="C138" s="179">
        <v>452</v>
      </c>
      <c r="D138" s="573" t="s">
        <v>91</v>
      </c>
      <c r="E138" s="573"/>
      <c r="F138" s="573"/>
      <c r="G138" s="573"/>
      <c r="H138" s="76">
        <f t="shared" si="54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182"/>
      <c r="T138" s="28">
        <f t="shared" si="544"/>
        <v>0</v>
      </c>
      <c r="U138" s="94"/>
      <c r="V138" s="81"/>
      <c r="W138" s="82"/>
      <c r="X138" s="302"/>
      <c r="Y138" s="118"/>
      <c r="Z138" s="81"/>
      <c r="AA138" s="81"/>
      <c r="AB138" s="81"/>
      <c r="AC138" s="81"/>
      <c r="AD138" s="81"/>
      <c r="AE138" s="182"/>
      <c r="AF138" s="109">
        <f t="shared" si="545"/>
        <v>0</v>
      </c>
      <c r="AG138" s="474">
        <f t="shared" si="552"/>
        <v>0</v>
      </c>
      <c r="AH138" s="30">
        <f t="shared" si="553"/>
        <v>0</v>
      </c>
      <c r="AI138" s="31">
        <f t="shared" si="554"/>
        <v>0</v>
      </c>
      <c r="AJ138" s="326">
        <f t="shared" si="555"/>
        <v>0</v>
      </c>
      <c r="AK138" s="290">
        <f t="shared" si="556"/>
        <v>0</v>
      </c>
      <c r="AL138" s="30">
        <f t="shared" si="557"/>
        <v>0</v>
      </c>
      <c r="AM138" s="30">
        <f t="shared" si="558"/>
        <v>0</v>
      </c>
      <c r="AN138" s="30">
        <f t="shared" si="559"/>
        <v>0</v>
      </c>
      <c r="AO138" s="30">
        <f t="shared" si="560"/>
        <v>0</v>
      </c>
      <c r="AP138" s="30">
        <f t="shared" si="561"/>
        <v>0</v>
      </c>
      <c r="AQ138" s="125">
        <f t="shared" si="562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272" customFormat="1" ht="12.75" customHeight="1">
      <c r="A139" s="270"/>
      <c r="B139" s="271"/>
      <c r="D139" s="273"/>
      <c r="E139" s="273"/>
      <c r="F139" s="273"/>
      <c r="G139" s="273"/>
      <c r="I139" s="644" t="s">
        <v>125</v>
      </c>
      <c r="J139" s="644"/>
      <c r="K139" s="644"/>
      <c r="L139" s="644"/>
      <c r="M139" s="644"/>
      <c r="N139" s="644"/>
      <c r="O139" s="644"/>
      <c r="P139" s="644"/>
      <c r="Q139" s="644"/>
      <c r="R139" s="644"/>
      <c r="S139" s="644"/>
      <c r="T139" s="391"/>
      <c r="U139" s="644" t="s">
        <v>125</v>
      </c>
      <c r="V139" s="644"/>
      <c r="W139" s="644"/>
      <c r="X139" s="644"/>
      <c r="Y139" s="644"/>
      <c r="Z139" s="644"/>
      <c r="AA139" s="644"/>
      <c r="AB139" s="644"/>
      <c r="AC139" s="644"/>
      <c r="AD139" s="644"/>
      <c r="AE139" s="644"/>
      <c r="AF139" s="276"/>
      <c r="AG139" s="575" t="s">
        <v>125</v>
      </c>
      <c r="AH139" s="575"/>
      <c r="AI139" s="575"/>
      <c r="AJ139" s="575"/>
      <c r="AK139" s="575"/>
      <c r="AL139" s="575"/>
      <c r="AM139" s="575"/>
      <c r="AN139" s="575"/>
      <c r="AO139" s="575"/>
      <c r="AP139" s="575"/>
      <c r="AQ139" s="576"/>
      <c r="AR139" s="274"/>
      <c r="AS139" s="309"/>
      <c r="AT139" s="309"/>
      <c r="AU139" s="309"/>
      <c r="AV139" s="309"/>
      <c r="AW139" s="276"/>
      <c r="AX139" s="276"/>
      <c r="AY139" s="276"/>
      <c r="AZ139" s="276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</row>
    <row r="140" spans="1:136" s="72" customFormat="1" ht="10.5" customHeight="1">
      <c r="A140" s="225"/>
      <c r="B140" s="210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33"/>
      <c r="AR140" s="206"/>
      <c r="AS140" s="583"/>
      <c r="AT140" s="583"/>
      <c r="AU140" s="583"/>
      <c r="AV140" s="583"/>
      <c r="AW140" s="89"/>
      <c r="AX140" s="89"/>
      <c r="AY140" s="89"/>
      <c r="AZ140" s="89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9" customHeight="1">
      <c r="A141" s="579" t="s">
        <v>306</v>
      </c>
      <c r="B141" s="580"/>
      <c r="C141" s="580"/>
      <c r="D141" s="581" t="s">
        <v>124</v>
      </c>
      <c r="E141" s="581"/>
      <c r="F141" s="581"/>
      <c r="G141" s="582"/>
      <c r="H141" s="83">
        <f>SUM(I141:S141)</f>
        <v>0</v>
      </c>
      <c r="I141" s="84">
        <f>I142</f>
        <v>0</v>
      </c>
      <c r="J141" s="285">
        <f>J142</f>
        <v>0</v>
      </c>
      <c r="K141" s="86">
        <f t="shared" ref="K141:AQ141" si="563">K142</f>
        <v>0</v>
      </c>
      <c r="L141" s="300">
        <f t="shared" si="563"/>
        <v>0</v>
      </c>
      <c r="M141" s="120">
        <f t="shared" si="563"/>
        <v>0</v>
      </c>
      <c r="N141" s="85">
        <f t="shared" si="563"/>
        <v>0</v>
      </c>
      <c r="O141" s="85">
        <f t="shared" si="563"/>
        <v>0</v>
      </c>
      <c r="P141" s="85">
        <f t="shared" si="563"/>
        <v>0</v>
      </c>
      <c r="Q141" s="85">
        <f t="shared" si="563"/>
        <v>0</v>
      </c>
      <c r="R141" s="85">
        <f t="shared" si="563"/>
        <v>0</v>
      </c>
      <c r="S141" s="86">
        <f t="shared" si="563"/>
        <v>0</v>
      </c>
      <c r="T141" s="245">
        <f>SUM(U141:AE141)</f>
        <v>0</v>
      </c>
      <c r="U141" s="84">
        <f>U142</f>
        <v>0</v>
      </c>
      <c r="V141" s="285">
        <f>V142</f>
        <v>0</v>
      </c>
      <c r="W141" s="86">
        <f t="shared" si="563"/>
        <v>0</v>
      </c>
      <c r="X141" s="300">
        <f t="shared" si="563"/>
        <v>0</v>
      </c>
      <c r="Y141" s="120">
        <f t="shared" si="563"/>
        <v>0</v>
      </c>
      <c r="Z141" s="85">
        <f t="shared" si="563"/>
        <v>0</v>
      </c>
      <c r="AA141" s="85">
        <f t="shared" si="563"/>
        <v>0</v>
      </c>
      <c r="AB141" s="85">
        <f t="shared" si="563"/>
        <v>0</v>
      </c>
      <c r="AC141" s="85">
        <f t="shared" si="563"/>
        <v>0</v>
      </c>
      <c r="AD141" s="85">
        <f t="shared" si="563"/>
        <v>0</v>
      </c>
      <c r="AE141" s="86">
        <f t="shared" si="563"/>
        <v>0</v>
      </c>
      <c r="AF141" s="261">
        <f>SUM(AG141:AQ141)</f>
        <v>0</v>
      </c>
      <c r="AG141" s="468">
        <f>AG142</f>
        <v>0</v>
      </c>
      <c r="AH141" s="469">
        <f>AH142</f>
        <v>0</v>
      </c>
      <c r="AI141" s="470">
        <f t="shared" si="563"/>
        <v>0</v>
      </c>
      <c r="AJ141" s="471">
        <f t="shared" si="563"/>
        <v>0</v>
      </c>
      <c r="AK141" s="472">
        <f t="shared" si="563"/>
        <v>0</v>
      </c>
      <c r="AL141" s="473">
        <f t="shared" si="563"/>
        <v>0</v>
      </c>
      <c r="AM141" s="473">
        <f t="shared" si="563"/>
        <v>0</v>
      </c>
      <c r="AN141" s="473">
        <f t="shared" si="563"/>
        <v>0</v>
      </c>
      <c r="AO141" s="473">
        <f t="shared" si="563"/>
        <v>0</v>
      </c>
      <c r="AP141" s="473">
        <f t="shared" si="563"/>
        <v>0</v>
      </c>
      <c r="AQ141" s="470">
        <f t="shared" si="563"/>
        <v>0</v>
      </c>
      <c r="AR141" s="206"/>
      <c r="AS141" s="190"/>
      <c r="AT141" s="448"/>
      <c r="AU141" s="448"/>
      <c r="AV141" s="448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4" customFormat="1" ht="15.75" customHeight="1">
      <c r="A142" s="436">
        <v>3</v>
      </c>
      <c r="B142" s="68"/>
      <c r="C142" s="90"/>
      <c r="D142" s="571" t="s">
        <v>16</v>
      </c>
      <c r="E142" s="571"/>
      <c r="F142" s="571"/>
      <c r="G142" s="572"/>
      <c r="H142" s="75">
        <f t="shared" ref="H142:H149" si="564">SUM(I142:S142)</f>
        <v>0</v>
      </c>
      <c r="I142" s="77">
        <f>I143+I147</f>
        <v>0</v>
      </c>
      <c r="J142" s="61">
        <f>J143+J147</f>
        <v>0</v>
      </c>
      <c r="K142" s="79">
        <f t="shared" ref="K142:S142" si="565">K143+K147</f>
        <v>0</v>
      </c>
      <c r="L142" s="301">
        <f t="shared" si="565"/>
        <v>0</v>
      </c>
      <c r="M142" s="95">
        <f t="shared" si="565"/>
        <v>0</v>
      </c>
      <c r="N142" s="78">
        <f t="shared" si="565"/>
        <v>0</v>
      </c>
      <c r="O142" s="78">
        <f t="shared" ref="O142" si="566">O143+O147</f>
        <v>0</v>
      </c>
      <c r="P142" s="78">
        <f t="shared" si="565"/>
        <v>0</v>
      </c>
      <c r="Q142" s="78">
        <f t="shared" si="565"/>
        <v>0</v>
      </c>
      <c r="R142" s="78">
        <f t="shared" si="565"/>
        <v>0</v>
      </c>
      <c r="S142" s="79">
        <f t="shared" si="565"/>
        <v>0</v>
      </c>
      <c r="T142" s="237">
        <f t="shared" ref="T142:T149" si="567">SUM(U142:AE142)</f>
        <v>0</v>
      </c>
      <c r="U142" s="77">
        <f>U143+U147</f>
        <v>0</v>
      </c>
      <c r="V142" s="61">
        <f>V143+V147</f>
        <v>0</v>
      </c>
      <c r="W142" s="79">
        <f t="shared" ref="W142:AE142" si="568">W143+W147</f>
        <v>0</v>
      </c>
      <c r="X142" s="301">
        <f t="shared" si="568"/>
        <v>0</v>
      </c>
      <c r="Y142" s="95">
        <f t="shared" si="568"/>
        <v>0</v>
      </c>
      <c r="Z142" s="78">
        <f t="shared" si="568"/>
        <v>0</v>
      </c>
      <c r="AA142" s="78">
        <f t="shared" ref="AA142" si="569">AA143+AA147</f>
        <v>0</v>
      </c>
      <c r="AB142" s="78">
        <f t="shared" si="568"/>
        <v>0</v>
      </c>
      <c r="AC142" s="78">
        <f t="shared" si="568"/>
        <v>0</v>
      </c>
      <c r="AD142" s="78">
        <f t="shared" si="568"/>
        <v>0</v>
      </c>
      <c r="AE142" s="79">
        <f t="shared" si="568"/>
        <v>0</v>
      </c>
      <c r="AF142" s="262">
        <f t="shared" ref="AF142:AF149" si="570">SUM(AG142:AQ142)</f>
        <v>0</v>
      </c>
      <c r="AG142" s="315">
        <f>AG143+AG147</f>
        <v>0</v>
      </c>
      <c r="AH142" s="263">
        <f>AH143+AH147</f>
        <v>0</v>
      </c>
      <c r="AI142" s="239">
        <f t="shared" ref="AI142:AQ142" si="571">AI143+AI147</f>
        <v>0</v>
      </c>
      <c r="AJ142" s="303">
        <f t="shared" si="571"/>
        <v>0</v>
      </c>
      <c r="AK142" s="240">
        <f t="shared" si="571"/>
        <v>0</v>
      </c>
      <c r="AL142" s="241">
        <f t="shared" si="571"/>
        <v>0</v>
      </c>
      <c r="AM142" s="241">
        <f t="shared" ref="AM142" si="572">AM143+AM147</f>
        <v>0</v>
      </c>
      <c r="AN142" s="241">
        <f t="shared" si="571"/>
        <v>0</v>
      </c>
      <c r="AO142" s="241">
        <f t="shared" si="571"/>
        <v>0</v>
      </c>
      <c r="AP142" s="241">
        <f t="shared" si="571"/>
        <v>0</v>
      </c>
      <c r="AQ142" s="239">
        <f t="shared" si="571"/>
        <v>0</v>
      </c>
      <c r="AR142" s="206"/>
      <c r="AS142" s="89"/>
      <c r="AT142" s="388"/>
      <c r="AU142" s="388"/>
      <c r="AV142" s="388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3" customFormat="1" ht="15.75" customHeight="1">
      <c r="A143" s="577">
        <v>31</v>
      </c>
      <c r="B143" s="578"/>
      <c r="C143" s="90"/>
      <c r="D143" s="571" t="s">
        <v>0</v>
      </c>
      <c r="E143" s="571"/>
      <c r="F143" s="571"/>
      <c r="G143" s="572"/>
      <c r="H143" s="75">
        <f t="shared" si="564"/>
        <v>0</v>
      </c>
      <c r="I143" s="96">
        <f>SUM(I144:I146)</f>
        <v>0</v>
      </c>
      <c r="J143" s="61">
        <f>SUM(J144:J146)</f>
        <v>0</v>
      </c>
      <c r="K143" s="79">
        <f t="shared" ref="K143:S143" si="573">SUM(K144:K146)</f>
        <v>0</v>
      </c>
      <c r="L143" s="301">
        <f t="shared" si="573"/>
        <v>0</v>
      </c>
      <c r="M143" s="95">
        <f t="shared" si="573"/>
        <v>0</v>
      </c>
      <c r="N143" s="78">
        <f t="shared" si="573"/>
        <v>0</v>
      </c>
      <c r="O143" s="78">
        <f t="shared" ref="O143" si="574">SUM(O144:O146)</f>
        <v>0</v>
      </c>
      <c r="P143" s="78">
        <f t="shared" si="573"/>
        <v>0</v>
      </c>
      <c r="Q143" s="78">
        <f t="shared" si="573"/>
        <v>0</v>
      </c>
      <c r="R143" s="78">
        <f t="shared" si="573"/>
        <v>0</v>
      </c>
      <c r="S143" s="229">
        <f t="shared" si="573"/>
        <v>0</v>
      </c>
      <c r="T143" s="248">
        <f t="shared" si="567"/>
        <v>0</v>
      </c>
      <c r="U143" s="96">
        <f>SUM(U144:U146)</f>
        <v>0</v>
      </c>
      <c r="V143" s="78">
        <f>SUM(V144:V146)</f>
        <v>0</v>
      </c>
      <c r="W143" s="79">
        <f t="shared" ref="W143:AE143" si="575">SUM(W144:W146)</f>
        <v>0</v>
      </c>
      <c r="X143" s="301">
        <f t="shared" si="575"/>
        <v>0</v>
      </c>
      <c r="Y143" s="95">
        <f t="shared" si="575"/>
        <v>0</v>
      </c>
      <c r="Z143" s="78">
        <f t="shared" si="575"/>
        <v>0</v>
      </c>
      <c r="AA143" s="78">
        <f t="shared" ref="AA143" si="576">SUM(AA144:AA146)</f>
        <v>0</v>
      </c>
      <c r="AB143" s="78">
        <f t="shared" si="575"/>
        <v>0</v>
      </c>
      <c r="AC143" s="78">
        <f t="shared" si="575"/>
        <v>0</v>
      </c>
      <c r="AD143" s="78">
        <f t="shared" si="575"/>
        <v>0</v>
      </c>
      <c r="AE143" s="229">
        <f t="shared" si="575"/>
        <v>0</v>
      </c>
      <c r="AF143" s="262">
        <f t="shared" si="570"/>
        <v>0</v>
      </c>
      <c r="AG143" s="238">
        <f>SUM(AG144:AG146)</f>
        <v>0</v>
      </c>
      <c r="AH143" s="241">
        <f>SUM(AH144:AH146)</f>
        <v>0</v>
      </c>
      <c r="AI143" s="239">
        <f t="shared" ref="AI143:AQ143" si="577">SUM(AI144:AI146)</f>
        <v>0</v>
      </c>
      <c r="AJ143" s="303">
        <f t="shared" si="577"/>
        <v>0</v>
      </c>
      <c r="AK143" s="240">
        <f t="shared" si="577"/>
        <v>0</v>
      </c>
      <c r="AL143" s="241">
        <f t="shared" si="577"/>
        <v>0</v>
      </c>
      <c r="AM143" s="241">
        <f t="shared" ref="AM143" si="578">SUM(AM144:AM146)</f>
        <v>0</v>
      </c>
      <c r="AN143" s="241">
        <f t="shared" si="577"/>
        <v>0</v>
      </c>
      <c r="AO143" s="241">
        <f t="shared" si="577"/>
        <v>0</v>
      </c>
      <c r="AP143" s="241">
        <f t="shared" si="577"/>
        <v>0</v>
      </c>
      <c r="AQ143" s="242">
        <f t="shared" si="577"/>
        <v>0</v>
      </c>
      <c r="AR143" s="206"/>
      <c r="AS143" s="89"/>
      <c r="AT143" s="388"/>
      <c r="AU143" s="388"/>
      <c r="AV143" s="388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</row>
    <row r="144" spans="1:136" s="72" customFormat="1" ht="15.75" customHeight="1">
      <c r="A144" s="230"/>
      <c r="B144" s="179"/>
      <c r="C144" s="179">
        <v>311</v>
      </c>
      <c r="D144" s="573" t="s">
        <v>1</v>
      </c>
      <c r="E144" s="573"/>
      <c r="F144" s="573"/>
      <c r="G144" s="573"/>
      <c r="H144" s="76">
        <f t="shared" si="564"/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si="567"/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si="570"/>
        <v>0</v>
      </c>
      <c r="AG144" s="29">
        <f t="shared" ref="AG144:AG146" si="579">I144+U144</f>
        <v>0</v>
      </c>
      <c r="AH144" s="92">
        <f t="shared" ref="AH144:AH146" si="580">J144+V144</f>
        <v>0</v>
      </c>
      <c r="AI144" s="31">
        <f t="shared" ref="AI144:AI146" si="581">K144+W144</f>
        <v>0</v>
      </c>
      <c r="AJ144" s="326">
        <f t="shared" ref="AJ144:AJ146" si="582">L144+X144</f>
        <v>0</v>
      </c>
      <c r="AK144" s="290">
        <f t="shared" ref="AK144:AK146" si="583">M144+Y144</f>
        <v>0</v>
      </c>
      <c r="AL144" s="30">
        <f t="shared" ref="AL144:AL146" si="584">N144+Z144</f>
        <v>0</v>
      </c>
      <c r="AM144" s="30">
        <f t="shared" ref="AM144:AM146" si="585">O144+AA144</f>
        <v>0</v>
      </c>
      <c r="AN144" s="30">
        <f t="shared" ref="AN144:AN146" si="586">P144+AB144</f>
        <v>0</v>
      </c>
      <c r="AO144" s="30">
        <f t="shared" ref="AO144:AO146" si="587">Q144+AC144</f>
        <v>0</v>
      </c>
      <c r="AP144" s="30">
        <f t="shared" ref="AP144:AP146" si="588">R144+AD144</f>
        <v>0</v>
      </c>
      <c r="AQ144" s="31">
        <f t="shared" ref="AQ144:AQ146" si="589">S144+AE144</f>
        <v>0</v>
      </c>
      <c r="AR144" s="206"/>
      <c r="AS144" s="89"/>
      <c r="AT144" s="388"/>
      <c r="AU144" s="388"/>
      <c r="AV144" s="388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>
      <c r="A145" s="230"/>
      <c r="B145" s="179"/>
      <c r="C145" s="179">
        <v>312</v>
      </c>
      <c r="D145" s="573" t="s">
        <v>2</v>
      </c>
      <c r="E145" s="573"/>
      <c r="F145" s="573"/>
      <c r="G145" s="574"/>
      <c r="H145" s="76">
        <f t="shared" si="564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56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570"/>
        <v>0</v>
      </c>
      <c r="AG145" s="29">
        <f t="shared" si="579"/>
        <v>0</v>
      </c>
      <c r="AH145" s="92">
        <f t="shared" si="580"/>
        <v>0</v>
      </c>
      <c r="AI145" s="31">
        <f t="shared" si="581"/>
        <v>0</v>
      </c>
      <c r="AJ145" s="326">
        <f t="shared" si="582"/>
        <v>0</v>
      </c>
      <c r="AK145" s="290">
        <f t="shared" si="583"/>
        <v>0</v>
      </c>
      <c r="AL145" s="30">
        <f t="shared" si="584"/>
        <v>0</v>
      </c>
      <c r="AM145" s="30">
        <f t="shared" si="585"/>
        <v>0</v>
      </c>
      <c r="AN145" s="30">
        <f t="shared" si="586"/>
        <v>0</v>
      </c>
      <c r="AO145" s="30">
        <f t="shared" si="587"/>
        <v>0</v>
      </c>
      <c r="AP145" s="30">
        <f t="shared" si="588"/>
        <v>0</v>
      </c>
      <c r="AQ145" s="31">
        <f t="shared" si="589"/>
        <v>0</v>
      </c>
      <c r="AR145" s="206"/>
      <c r="AS145" s="190"/>
      <c r="AT145" s="190"/>
      <c r="AU145" s="190"/>
      <c r="AV145" s="190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>
      <c r="A146" s="230"/>
      <c r="B146" s="179"/>
      <c r="C146" s="179">
        <v>313</v>
      </c>
      <c r="D146" s="573" t="s">
        <v>3</v>
      </c>
      <c r="E146" s="573"/>
      <c r="F146" s="573"/>
      <c r="G146" s="573"/>
      <c r="H146" s="76">
        <f t="shared" si="564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70"/>
        <v>0</v>
      </c>
      <c r="AG146" s="29">
        <f t="shared" si="579"/>
        <v>0</v>
      </c>
      <c r="AH146" s="92">
        <f t="shared" si="580"/>
        <v>0</v>
      </c>
      <c r="AI146" s="31">
        <f t="shared" si="581"/>
        <v>0</v>
      </c>
      <c r="AJ146" s="326">
        <f t="shared" si="582"/>
        <v>0</v>
      </c>
      <c r="AK146" s="290">
        <f t="shared" si="583"/>
        <v>0</v>
      </c>
      <c r="AL146" s="30">
        <f t="shared" si="584"/>
        <v>0</v>
      </c>
      <c r="AM146" s="30">
        <f t="shared" si="585"/>
        <v>0</v>
      </c>
      <c r="AN146" s="30">
        <f t="shared" si="586"/>
        <v>0</v>
      </c>
      <c r="AO146" s="30">
        <f t="shared" si="587"/>
        <v>0</v>
      </c>
      <c r="AP146" s="30">
        <f t="shared" si="588"/>
        <v>0</v>
      </c>
      <c r="AQ146" s="31">
        <f t="shared" si="58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3" customFormat="1" ht="15.75" customHeight="1">
      <c r="A147" s="577">
        <v>32</v>
      </c>
      <c r="B147" s="578"/>
      <c r="C147" s="90"/>
      <c r="D147" s="571" t="s">
        <v>4</v>
      </c>
      <c r="E147" s="571"/>
      <c r="F147" s="571"/>
      <c r="G147" s="572"/>
      <c r="H147" s="75">
        <f t="shared" si="564"/>
        <v>0</v>
      </c>
      <c r="I147" s="77">
        <f t="shared" ref="I147:S147" si="590">SUM(I148:I151)</f>
        <v>0</v>
      </c>
      <c r="J147" s="61">
        <f t="shared" ref="J147" si="591">SUM(J148:J151)</f>
        <v>0</v>
      </c>
      <c r="K147" s="79">
        <f t="shared" si="590"/>
        <v>0</v>
      </c>
      <c r="L147" s="301">
        <f t="shared" si="590"/>
        <v>0</v>
      </c>
      <c r="M147" s="95">
        <f t="shared" si="590"/>
        <v>0</v>
      </c>
      <c r="N147" s="78">
        <f t="shared" si="590"/>
        <v>0</v>
      </c>
      <c r="O147" s="78">
        <f t="shared" ref="O147" si="592">SUM(O148:O151)</f>
        <v>0</v>
      </c>
      <c r="P147" s="78">
        <f t="shared" si="590"/>
        <v>0</v>
      </c>
      <c r="Q147" s="78">
        <f t="shared" si="590"/>
        <v>0</v>
      </c>
      <c r="R147" s="78">
        <f t="shared" si="590"/>
        <v>0</v>
      </c>
      <c r="S147" s="79">
        <f t="shared" si="590"/>
        <v>0</v>
      </c>
      <c r="T147" s="237">
        <f t="shared" si="567"/>
        <v>0</v>
      </c>
      <c r="U147" s="77">
        <f t="shared" ref="U147:AE147" si="593">SUM(U148:U151)</f>
        <v>0</v>
      </c>
      <c r="V147" s="61">
        <f t="shared" ref="V147" si="594">SUM(V148:V151)</f>
        <v>0</v>
      </c>
      <c r="W147" s="79">
        <f t="shared" si="593"/>
        <v>0</v>
      </c>
      <c r="X147" s="301">
        <f t="shared" si="593"/>
        <v>0</v>
      </c>
      <c r="Y147" s="95">
        <f t="shared" si="593"/>
        <v>0</v>
      </c>
      <c r="Z147" s="78">
        <f t="shared" si="593"/>
        <v>0</v>
      </c>
      <c r="AA147" s="78">
        <f t="shared" ref="AA147" si="595">SUM(AA148:AA151)</f>
        <v>0</v>
      </c>
      <c r="AB147" s="78">
        <f t="shared" si="593"/>
        <v>0</v>
      </c>
      <c r="AC147" s="78">
        <f t="shared" si="593"/>
        <v>0</v>
      </c>
      <c r="AD147" s="78">
        <f t="shared" si="593"/>
        <v>0</v>
      </c>
      <c r="AE147" s="79">
        <f t="shared" si="593"/>
        <v>0</v>
      </c>
      <c r="AF147" s="262">
        <f t="shared" si="570"/>
        <v>0</v>
      </c>
      <c r="AG147" s="315">
        <f t="shared" ref="AG147:AQ147" si="596">SUM(AG148:AG151)</f>
        <v>0</v>
      </c>
      <c r="AH147" s="263">
        <f t="shared" ref="AH147" si="597">SUM(AH148:AH151)</f>
        <v>0</v>
      </c>
      <c r="AI147" s="239">
        <f t="shared" si="596"/>
        <v>0</v>
      </c>
      <c r="AJ147" s="303">
        <f t="shared" si="596"/>
        <v>0</v>
      </c>
      <c r="AK147" s="240">
        <f t="shared" si="596"/>
        <v>0</v>
      </c>
      <c r="AL147" s="241">
        <f t="shared" si="596"/>
        <v>0</v>
      </c>
      <c r="AM147" s="241">
        <f t="shared" ref="AM147" si="598">SUM(AM148:AM151)</f>
        <v>0</v>
      </c>
      <c r="AN147" s="241">
        <f t="shared" si="596"/>
        <v>0</v>
      </c>
      <c r="AO147" s="241">
        <f t="shared" si="596"/>
        <v>0</v>
      </c>
      <c r="AP147" s="241">
        <f t="shared" si="596"/>
        <v>0</v>
      </c>
      <c r="AQ147" s="239">
        <f t="shared" si="596"/>
        <v>0</v>
      </c>
      <c r="AR147" s="206"/>
      <c r="AS147" s="89"/>
      <c r="AT147" s="388"/>
      <c r="AU147" s="388"/>
      <c r="AV147" s="388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</row>
    <row r="148" spans="1:136" s="72" customFormat="1" ht="15.75" customHeight="1">
      <c r="A148" s="230"/>
      <c r="B148" s="179"/>
      <c r="C148" s="179">
        <v>321</v>
      </c>
      <c r="D148" s="573" t="s">
        <v>5</v>
      </c>
      <c r="E148" s="573"/>
      <c r="F148" s="573"/>
      <c r="G148" s="573"/>
      <c r="H148" s="76">
        <f t="shared" si="564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7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70"/>
        <v>0</v>
      </c>
      <c r="AG148" s="29">
        <f t="shared" ref="AG148:AG151" si="599">I148+U148</f>
        <v>0</v>
      </c>
      <c r="AH148" s="92">
        <f t="shared" ref="AH148:AH151" si="600">J148+V148</f>
        <v>0</v>
      </c>
      <c r="AI148" s="31">
        <f t="shared" ref="AI148:AI151" si="601">K148+W148</f>
        <v>0</v>
      </c>
      <c r="AJ148" s="326">
        <f t="shared" ref="AJ148:AJ151" si="602">L148+X148</f>
        <v>0</v>
      </c>
      <c r="AK148" s="290">
        <f t="shared" ref="AK148:AK151" si="603">M148+Y148</f>
        <v>0</v>
      </c>
      <c r="AL148" s="30">
        <f t="shared" ref="AL148:AL151" si="604">N148+Z148</f>
        <v>0</v>
      </c>
      <c r="AM148" s="30">
        <f t="shared" ref="AM148:AM151" si="605">O148+AA148</f>
        <v>0</v>
      </c>
      <c r="AN148" s="30">
        <f t="shared" ref="AN148:AN151" si="606">P148+AB148</f>
        <v>0</v>
      </c>
      <c r="AO148" s="30">
        <f t="shared" ref="AO148:AO151" si="607">Q148+AC148</f>
        <v>0</v>
      </c>
      <c r="AP148" s="30">
        <f t="shared" ref="AP148:AP151" si="608">R148+AD148</f>
        <v>0</v>
      </c>
      <c r="AQ148" s="31">
        <f t="shared" ref="AQ148:AQ151" si="609">S148+AE148</f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>
      <c r="A149" s="230"/>
      <c r="B149" s="179"/>
      <c r="C149" s="179">
        <v>322</v>
      </c>
      <c r="D149" s="573" t="s">
        <v>6</v>
      </c>
      <c r="E149" s="573"/>
      <c r="F149" s="573"/>
      <c r="G149" s="573"/>
      <c r="H149" s="76">
        <f t="shared" si="564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567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570"/>
        <v>0</v>
      </c>
      <c r="AG149" s="29">
        <f t="shared" si="599"/>
        <v>0</v>
      </c>
      <c r="AH149" s="92">
        <f t="shared" si="600"/>
        <v>0</v>
      </c>
      <c r="AI149" s="31">
        <f t="shared" si="601"/>
        <v>0</v>
      </c>
      <c r="AJ149" s="326">
        <f t="shared" si="602"/>
        <v>0</v>
      </c>
      <c r="AK149" s="290">
        <f t="shared" si="603"/>
        <v>0</v>
      </c>
      <c r="AL149" s="30">
        <f t="shared" si="604"/>
        <v>0</v>
      </c>
      <c r="AM149" s="30">
        <f t="shared" si="605"/>
        <v>0</v>
      </c>
      <c r="AN149" s="30">
        <f t="shared" si="606"/>
        <v>0</v>
      </c>
      <c r="AO149" s="30">
        <f t="shared" si="607"/>
        <v>0</v>
      </c>
      <c r="AP149" s="30">
        <f t="shared" si="608"/>
        <v>0</v>
      </c>
      <c r="AQ149" s="31">
        <f t="shared" si="609"/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>
      <c r="A150" s="230"/>
      <c r="B150" s="179"/>
      <c r="C150" s="179">
        <v>323</v>
      </c>
      <c r="D150" s="573" t="s">
        <v>7</v>
      </c>
      <c r="E150" s="573"/>
      <c r="F150" s="573"/>
      <c r="G150" s="573"/>
      <c r="H150" s="76">
        <f>SUM(I150:S150)</f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>SUM(U150:AE150)</f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>SUM(AG150:AQ150)</f>
        <v>0</v>
      </c>
      <c r="AG150" s="29">
        <f t="shared" si="599"/>
        <v>0</v>
      </c>
      <c r="AH150" s="92">
        <f t="shared" si="600"/>
        <v>0</v>
      </c>
      <c r="AI150" s="31">
        <f t="shared" si="601"/>
        <v>0</v>
      </c>
      <c r="AJ150" s="326">
        <f t="shared" si="602"/>
        <v>0</v>
      </c>
      <c r="AK150" s="290">
        <f t="shared" si="603"/>
        <v>0</v>
      </c>
      <c r="AL150" s="30">
        <f t="shared" si="604"/>
        <v>0</v>
      </c>
      <c r="AM150" s="30">
        <f t="shared" si="605"/>
        <v>0</v>
      </c>
      <c r="AN150" s="30">
        <f t="shared" si="606"/>
        <v>0</v>
      </c>
      <c r="AO150" s="30">
        <f t="shared" si="607"/>
        <v>0</v>
      </c>
      <c r="AP150" s="30">
        <f t="shared" si="608"/>
        <v>0</v>
      </c>
      <c r="AQ150" s="31">
        <f t="shared" si="609"/>
        <v>0</v>
      </c>
      <c r="AR150" s="206"/>
      <c r="AS150" s="190"/>
      <c r="AT150" s="190"/>
      <c r="AU150" s="190"/>
      <c r="AV150" s="190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>
      <c r="A151" s="230"/>
      <c r="B151" s="179"/>
      <c r="C151" s="179">
        <v>329</v>
      </c>
      <c r="D151" s="573" t="s">
        <v>8</v>
      </c>
      <c r="E151" s="573"/>
      <c r="F151" s="573"/>
      <c r="G151" s="574"/>
      <c r="H151" s="76">
        <f t="shared" ref="H151" si="610"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ref="T151" si="611"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ref="AF151" si="612">SUM(AG151:AQ151)</f>
        <v>0</v>
      </c>
      <c r="AG151" s="29">
        <f t="shared" si="599"/>
        <v>0</v>
      </c>
      <c r="AH151" s="92">
        <f t="shared" si="600"/>
        <v>0</v>
      </c>
      <c r="AI151" s="31">
        <f t="shared" si="601"/>
        <v>0</v>
      </c>
      <c r="AJ151" s="326">
        <f t="shared" si="602"/>
        <v>0</v>
      </c>
      <c r="AK151" s="290">
        <f t="shared" si="603"/>
        <v>0</v>
      </c>
      <c r="AL151" s="30">
        <f t="shared" si="604"/>
        <v>0</v>
      </c>
      <c r="AM151" s="30">
        <f t="shared" si="605"/>
        <v>0</v>
      </c>
      <c r="AN151" s="30">
        <f t="shared" si="606"/>
        <v>0</v>
      </c>
      <c r="AO151" s="30">
        <f t="shared" si="607"/>
        <v>0</v>
      </c>
      <c r="AP151" s="30">
        <f t="shared" si="608"/>
        <v>0</v>
      </c>
      <c r="AQ151" s="31">
        <f t="shared" si="609"/>
        <v>0</v>
      </c>
      <c r="AR151" s="206"/>
      <c r="AS151" s="191"/>
      <c r="AT151" s="191"/>
      <c r="AU151" s="191"/>
      <c r="AV151" s="191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62" customFormat="1" ht="10.5" customHeight="1">
      <c r="A152" s="232"/>
      <c r="B152" s="87"/>
      <c r="C152" s="87"/>
      <c r="D152" s="88"/>
      <c r="E152" s="88"/>
      <c r="F152" s="88"/>
      <c r="G152" s="88"/>
      <c r="H152" s="91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125"/>
      <c r="T152" s="109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125"/>
      <c r="AF152" s="109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125"/>
      <c r="AR152" s="206"/>
      <c r="AS152" s="583"/>
      <c r="AT152" s="583"/>
      <c r="AU152" s="583"/>
      <c r="AV152" s="583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136" s="74" customFormat="1" ht="25.9" customHeight="1">
      <c r="A153" s="579" t="s">
        <v>306</v>
      </c>
      <c r="B153" s="580"/>
      <c r="C153" s="580"/>
      <c r="D153" s="581" t="s">
        <v>130</v>
      </c>
      <c r="E153" s="581"/>
      <c r="F153" s="581"/>
      <c r="G153" s="582"/>
      <c r="H153" s="83">
        <f>SUM(I153:S153)</f>
        <v>0</v>
      </c>
      <c r="I153" s="84">
        <f>I154+I160</f>
        <v>0</v>
      </c>
      <c r="J153" s="285">
        <f>J154+J160</f>
        <v>0</v>
      </c>
      <c r="K153" s="86">
        <f t="shared" ref="K153:S153" si="613">K154+K160</f>
        <v>0</v>
      </c>
      <c r="L153" s="300">
        <f t="shared" si="613"/>
        <v>0</v>
      </c>
      <c r="M153" s="120">
        <f t="shared" si="613"/>
        <v>0</v>
      </c>
      <c r="N153" s="85">
        <f t="shared" si="613"/>
        <v>0</v>
      </c>
      <c r="O153" s="85">
        <f t="shared" ref="O153" si="614">O154+O160</f>
        <v>0</v>
      </c>
      <c r="P153" s="85">
        <f t="shared" si="613"/>
        <v>0</v>
      </c>
      <c r="Q153" s="85">
        <f t="shared" si="613"/>
        <v>0</v>
      </c>
      <c r="R153" s="85">
        <f t="shared" si="613"/>
        <v>0</v>
      </c>
      <c r="S153" s="86">
        <f t="shared" si="613"/>
        <v>0</v>
      </c>
      <c r="T153" s="245">
        <f>SUM(U153:AE153)</f>
        <v>0</v>
      </c>
      <c r="U153" s="84">
        <f>U154+U160</f>
        <v>0</v>
      </c>
      <c r="V153" s="285">
        <f>V154+V160</f>
        <v>0</v>
      </c>
      <c r="W153" s="86">
        <f t="shared" ref="W153:AE153" si="615">W154+W160</f>
        <v>0</v>
      </c>
      <c r="X153" s="300">
        <f t="shared" si="615"/>
        <v>0</v>
      </c>
      <c r="Y153" s="120">
        <f t="shared" si="615"/>
        <v>0</v>
      </c>
      <c r="Z153" s="85">
        <f t="shared" si="615"/>
        <v>0</v>
      </c>
      <c r="AA153" s="85">
        <f t="shared" ref="AA153" si="616">AA154+AA160</f>
        <v>0</v>
      </c>
      <c r="AB153" s="85">
        <f t="shared" si="615"/>
        <v>0</v>
      </c>
      <c r="AC153" s="85">
        <f t="shared" si="615"/>
        <v>0</v>
      </c>
      <c r="AD153" s="85">
        <f t="shared" si="615"/>
        <v>0</v>
      </c>
      <c r="AE153" s="86">
        <f t="shared" si="615"/>
        <v>0</v>
      </c>
      <c r="AF153" s="261">
        <f>SUM(AG153:AQ153)</f>
        <v>0</v>
      </c>
      <c r="AG153" s="468">
        <f>AG154+AG160</f>
        <v>0</v>
      </c>
      <c r="AH153" s="469">
        <f>AH154+AH160</f>
        <v>0</v>
      </c>
      <c r="AI153" s="470">
        <f t="shared" ref="AI153:AQ153" si="617">AI154+AI160</f>
        <v>0</v>
      </c>
      <c r="AJ153" s="471">
        <f t="shared" si="617"/>
        <v>0</v>
      </c>
      <c r="AK153" s="472">
        <f t="shared" si="617"/>
        <v>0</v>
      </c>
      <c r="AL153" s="473">
        <f t="shared" si="617"/>
        <v>0</v>
      </c>
      <c r="AM153" s="473">
        <f t="shared" ref="AM153" si="618">AM154+AM160</f>
        <v>0</v>
      </c>
      <c r="AN153" s="473">
        <f t="shared" si="617"/>
        <v>0</v>
      </c>
      <c r="AO153" s="473">
        <f t="shared" si="617"/>
        <v>0</v>
      </c>
      <c r="AP153" s="473">
        <f t="shared" si="617"/>
        <v>0</v>
      </c>
      <c r="AQ153" s="470">
        <f t="shared" si="617"/>
        <v>0</v>
      </c>
      <c r="AR153" s="206"/>
      <c r="AS153" s="124"/>
      <c r="AT153" s="196"/>
      <c r="AU153" s="196"/>
      <c r="AV153" s="196"/>
      <c r="AW153" s="192"/>
      <c r="AX153" s="192"/>
      <c r="AY153" s="192"/>
      <c r="AZ153" s="192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</row>
    <row r="154" spans="1:136" s="74" customFormat="1" ht="15.75" customHeight="1">
      <c r="A154" s="228">
        <v>3</v>
      </c>
      <c r="B154" s="68"/>
      <c r="C154" s="90"/>
      <c r="D154" s="571" t="s">
        <v>16</v>
      </c>
      <c r="E154" s="571"/>
      <c r="F154" s="571"/>
      <c r="G154" s="572"/>
      <c r="H154" s="75">
        <f t="shared" ref="H154:H157" si="619">SUM(I154:S154)</f>
        <v>0</v>
      </c>
      <c r="I154" s="77">
        <f>I155</f>
        <v>0</v>
      </c>
      <c r="J154" s="61">
        <f>J155</f>
        <v>0</v>
      </c>
      <c r="K154" s="79">
        <f t="shared" ref="K154:AQ154" si="620">K155</f>
        <v>0</v>
      </c>
      <c r="L154" s="301">
        <f t="shared" si="620"/>
        <v>0</v>
      </c>
      <c r="M154" s="95">
        <f t="shared" si="620"/>
        <v>0</v>
      </c>
      <c r="N154" s="78">
        <f t="shared" si="620"/>
        <v>0</v>
      </c>
      <c r="O154" s="78">
        <f t="shared" si="620"/>
        <v>0</v>
      </c>
      <c r="P154" s="78">
        <f t="shared" si="620"/>
        <v>0</v>
      </c>
      <c r="Q154" s="78">
        <f t="shared" si="620"/>
        <v>0</v>
      </c>
      <c r="R154" s="78">
        <f t="shared" si="620"/>
        <v>0</v>
      </c>
      <c r="S154" s="79">
        <f t="shared" si="620"/>
        <v>0</v>
      </c>
      <c r="T154" s="237">
        <f t="shared" ref="T154:T157" si="621">SUM(U154:AE154)</f>
        <v>0</v>
      </c>
      <c r="U154" s="77">
        <f>U155</f>
        <v>0</v>
      </c>
      <c r="V154" s="61">
        <f>V155</f>
        <v>0</v>
      </c>
      <c r="W154" s="79">
        <f t="shared" si="620"/>
        <v>0</v>
      </c>
      <c r="X154" s="301">
        <f t="shared" si="620"/>
        <v>0</v>
      </c>
      <c r="Y154" s="95">
        <f t="shared" si="620"/>
        <v>0</v>
      </c>
      <c r="Z154" s="78">
        <f t="shared" si="620"/>
        <v>0</v>
      </c>
      <c r="AA154" s="78">
        <f t="shared" si="620"/>
        <v>0</v>
      </c>
      <c r="AB154" s="78">
        <f t="shared" si="620"/>
        <v>0</v>
      </c>
      <c r="AC154" s="78">
        <f t="shared" si="620"/>
        <v>0</v>
      </c>
      <c r="AD154" s="78">
        <f t="shared" si="620"/>
        <v>0</v>
      </c>
      <c r="AE154" s="79">
        <f t="shared" si="620"/>
        <v>0</v>
      </c>
      <c r="AF154" s="262">
        <f t="shared" ref="AF154:AF157" si="622">SUM(AG154:AQ154)</f>
        <v>0</v>
      </c>
      <c r="AG154" s="315">
        <f>AG155</f>
        <v>0</v>
      </c>
      <c r="AH154" s="263">
        <f>AH155</f>
        <v>0</v>
      </c>
      <c r="AI154" s="239">
        <f t="shared" si="620"/>
        <v>0</v>
      </c>
      <c r="AJ154" s="303">
        <f t="shared" si="620"/>
        <v>0</v>
      </c>
      <c r="AK154" s="240">
        <f t="shared" si="620"/>
        <v>0</v>
      </c>
      <c r="AL154" s="241">
        <f t="shared" si="620"/>
        <v>0</v>
      </c>
      <c r="AM154" s="241">
        <f t="shared" si="620"/>
        <v>0</v>
      </c>
      <c r="AN154" s="241">
        <f t="shared" si="620"/>
        <v>0</v>
      </c>
      <c r="AO154" s="241">
        <f t="shared" si="620"/>
        <v>0</v>
      </c>
      <c r="AP154" s="241">
        <f t="shared" si="620"/>
        <v>0</v>
      </c>
      <c r="AQ154" s="239">
        <f t="shared" si="620"/>
        <v>0</v>
      </c>
      <c r="AR154" s="206"/>
      <c r="AS154" s="108"/>
      <c r="AT154" s="194"/>
      <c r="AU154" s="194"/>
      <c r="AV154" s="194"/>
      <c r="AW154" s="192"/>
      <c r="AX154" s="192"/>
      <c r="AY154" s="192"/>
      <c r="AZ154" s="192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3" customFormat="1" ht="15.75" customHeight="1">
      <c r="A155" s="577">
        <v>32</v>
      </c>
      <c r="B155" s="578"/>
      <c r="C155" s="90"/>
      <c r="D155" s="571" t="s">
        <v>4</v>
      </c>
      <c r="E155" s="571"/>
      <c r="F155" s="571"/>
      <c r="G155" s="572"/>
      <c r="H155" s="75">
        <f t="shared" si="619"/>
        <v>0</v>
      </c>
      <c r="I155" s="77">
        <f>SUM(I156:I159)</f>
        <v>0</v>
      </c>
      <c r="J155" s="61">
        <f>SUM(J156:J159)</f>
        <v>0</v>
      </c>
      <c r="K155" s="79">
        <f t="shared" ref="K155:S155" si="623">SUM(K156:K159)</f>
        <v>0</v>
      </c>
      <c r="L155" s="301">
        <f t="shared" si="623"/>
        <v>0</v>
      </c>
      <c r="M155" s="95">
        <f t="shared" si="623"/>
        <v>0</v>
      </c>
      <c r="N155" s="78">
        <f t="shared" si="623"/>
        <v>0</v>
      </c>
      <c r="O155" s="78">
        <f t="shared" ref="O155" si="624">SUM(O156:O159)</f>
        <v>0</v>
      </c>
      <c r="P155" s="78">
        <f t="shared" si="623"/>
        <v>0</v>
      </c>
      <c r="Q155" s="78">
        <f t="shared" si="623"/>
        <v>0</v>
      </c>
      <c r="R155" s="78">
        <f t="shared" si="623"/>
        <v>0</v>
      </c>
      <c r="S155" s="79">
        <f t="shared" si="623"/>
        <v>0</v>
      </c>
      <c r="T155" s="237">
        <f t="shared" si="621"/>
        <v>0</v>
      </c>
      <c r="U155" s="77">
        <f>SUM(U156:U159)</f>
        <v>0</v>
      </c>
      <c r="V155" s="61">
        <f>SUM(V156:V159)</f>
        <v>0</v>
      </c>
      <c r="W155" s="79">
        <f t="shared" ref="W155:AE155" si="625">SUM(W156:W159)</f>
        <v>0</v>
      </c>
      <c r="X155" s="301">
        <f t="shared" si="625"/>
        <v>0</v>
      </c>
      <c r="Y155" s="95">
        <f t="shared" si="625"/>
        <v>0</v>
      </c>
      <c r="Z155" s="78">
        <f t="shared" si="625"/>
        <v>0</v>
      </c>
      <c r="AA155" s="78">
        <f t="shared" ref="AA155" si="626">SUM(AA156:AA159)</f>
        <v>0</v>
      </c>
      <c r="AB155" s="78">
        <f t="shared" si="625"/>
        <v>0</v>
      </c>
      <c r="AC155" s="78">
        <f t="shared" si="625"/>
        <v>0</v>
      </c>
      <c r="AD155" s="78">
        <f t="shared" si="625"/>
        <v>0</v>
      </c>
      <c r="AE155" s="79">
        <f t="shared" si="625"/>
        <v>0</v>
      </c>
      <c r="AF155" s="262">
        <f t="shared" si="622"/>
        <v>0</v>
      </c>
      <c r="AG155" s="315">
        <f>SUM(AG156:AG159)</f>
        <v>0</v>
      </c>
      <c r="AH155" s="263">
        <f>SUM(AH156:AH159)</f>
        <v>0</v>
      </c>
      <c r="AI155" s="239">
        <f t="shared" ref="AI155:AQ155" si="627">SUM(AI156:AI159)</f>
        <v>0</v>
      </c>
      <c r="AJ155" s="303">
        <f t="shared" si="627"/>
        <v>0</v>
      </c>
      <c r="AK155" s="240">
        <f t="shared" si="627"/>
        <v>0</v>
      </c>
      <c r="AL155" s="241">
        <f t="shared" si="627"/>
        <v>0</v>
      </c>
      <c r="AM155" s="241">
        <f t="shared" ref="AM155" si="628">SUM(AM156:AM159)</f>
        <v>0</v>
      </c>
      <c r="AN155" s="241">
        <f t="shared" si="627"/>
        <v>0</v>
      </c>
      <c r="AO155" s="241">
        <f t="shared" si="627"/>
        <v>0</v>
      </c>
      <c r="AP155" s="241">
        <f t="shared" si="627"/>
        <v>0</v>
      </c>
      <c r="AQ155" s="239">
        <f t="shared" si="627"/>
        <v>0</v>
      </c>
      <c r="AR155" s="206"/>
      <c r="AS155" s="108"/>
      <c r="AT155" s="194"/>
      <c r="AU155" s="194"/>
      <c r="AV155" s="194"/>
      <c r="AW155" s="190"/>
      <c r="AX155" s="190"/>
      <c r="AY155" s="190"/>
      <c r="AZ155" s="190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</row>
    <row r="156" spans="1:136" s="72" customFormat="1" ht="15.75" customHeight="1">
      <c r="A156" s="230"/>
      <c r="B156" s="179"/>
      <c r="C156" s="179">
        <v>321</v>
      </c>
      <c r="D156" s="573" t="s">
        <v>5</v>
      </c>
      <c r="E156" s="573"/>
      <c r="F156" s="573"/>
      <c r="G156" s="573"/>
      <c r="H156" s="76">
        <f t="shared" si="619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621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622"/>
        <v>0</v>
      </c>
      <c r="AG156" s="29">
        <f t="shared" ref="AG156:AG159" si="629">I156+U156</f>
        <v>0</v>
      </c>
      <c r="AH156" s="92">
        <f t="shared" ref="AH156:AH159" si="630">J156+V156</f>
        <v>0</v>
      </c>
      <c r="AI156" s="31">
        <f t="shared" ref="AI156:AI159" si="631">K156+W156</f>
        <v>0</v>
      </c>
      <c r="AJ156" s="326">
        <f t="shared" ref="AJ156:AJ159" si="632">L156+X156</f>
        <v>0</v>
      </c>
      <c r="AK156" s="290">
        <f t="shared" ref="AK156:AK159" si="633">M156+Y156</f>
        <v>0</v>
      </c>
      <c r="AL156" s="30">
        <f t="shared" ref="AL156:AL159" si="634">N156+Z156</f>
        <v>0</v>
      </c>
      <c r="AM156" s="30">
        <f t="shared" ref="AM156:AM159" si="635">O156+AA156</f>
        <v>0</v>
      </c>
      <c r="AN156" s="30">
        <f t="shared" ref="AN156:AN159" si="636">P156+AB156</f>
        <v>0</v>
      </c>
      <c r="AO156" s="30">
        <f t="shared" ref="AO156:AO159" si="637">Q156+AC156</f>
        <v>0</v>
      </c>
      <c r="AP156" s="30">
        <f t="shared" ref="AP156:AP159" si="638">R156+AD156</f>
        <v>0</v>
      </c>
      <c r="AQ156" s="31">
        <f t="shared" ref="AQ156:AQ158" si="639">S156+AE156</f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>
      <c r="A157" s="230"/>
      <c r="B157" s="179"/>
      <c r="C157" s="179">
        <v>322</v>
      </c>
      <c r="D157" s="573" t="s">
        <v>6</v>
      </c>
      <c r="E157" s="573"/>
      <c r="F157" s="573"/>
      <c r="G157" s="573"/>
      <c r="H157" s="76">
        <f t="shared" si="619"/>
        <v>0</v>
      </c>
      <c r="I157" s="80"/>
      <c r="J157" s="94"/>
      <c r="K157" s="82"/>
      <c r="L157" s="302"/>
      <c r="M157" s="118"/>
      <c r="N157" s="81"/>
      <c r="O157" s="81"/>
      <c r="P157" s="81"/>
      <c r="Q157" s="81"/>
      <c r="R157" s="81"/>
      <c r="S157" s="82"/>
      <c r="T157" s="28">
        <f t="shared" si="621"/>
        <v>0</v>
      </c>
      <c r="U157" s="80"/>
      <c r="V157" s="94"/>
      <c r="W157" s="82"/>
      <c r="X157" s="302"/>
      <c r="Y157" s="118"/>
      <c r="Z157" s="81"/>
      <c r="AA157" s="81"/>
      <c r="AB157" s="81"/>
      <c r="AC157" s="81"/>
      <c r="AD157" s="81"/>
      <c r="AE157" s="82"/>
      <c r="AF157" s="109">
        <f t="shared" si="622"/>
        <v>0</v>
      </c>
      <c r="AG157" s="29">
        <f t="shared" si="629"/>
        <v>0</v>
      </c>
      <c r="AH157" s="92">
        <f t="shared" si="630"/>
        <v>0</v>
      </c>
      <c r="AI157" s="31">
        <f t="shared" si="631"/>
        <v>0</v>
      </c>
      <c r="AJ157" s="326">
        <f t="shared" si="632"/>
        <v>0</v>
      </c>
      <c r="AK157" s="290">
        <f t="shared" si="633"/>
        <v>0</v>
      </c>
      <c r="AL157" s="30">
        <f t="shared" si="634"/>
        <v>0</v>
      </c>
      <c r="AM157" s="30">
        <f t="shared" si="635"/>
        <v>0</v>
      </c>
      <c r="AN157" s="30">
        <f t="shared" si="636"/>
        <v>0</v>
      </c>
      <c r="AO157" s="30">
        <f t="shared" si="637"/>
        <v>0</v>
      </c>
      <c r="AP157" s="30">
        <f t="shared" si="638"/>
        <v>0</v>
      </c>
      <c r="AQ157" s="31">
        <f t="shared" si="639"/>
        <v>0</v>
      </c>
      <c r="AR157" s="206"/>
      <c r="AS157" s="89"/>
      <c r="AT157" s="388"/>
      <c r="AU157" s="388"/>
      <c r="AV157" s="388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>
      <c r="A158" s="230"/>
      <c r="B158" s="179"/>
      <c r="C158" s="179">
        <v>323</v>
      </c>
      <c r="D158" s="573" t="s">
        <v>7</v>
      </c>
      <c r="E158" s="573"/>
      <c r="F158" s="573"/>
      <c r="G158" s="573"/>
      <c r="H158" s="76">
        <f>SUM(I158:S158)</f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>SUM(U158:AE158)</f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>SUM(AG158:AQ158)</f>
        <v>0</v>
      </c>
      <c r="AG158" s="29">
        <f t="shared" si="629"/>
        <v>0</v>
      </c>
      <c r="AH158" s="92">
        <f t="shared" si="630"/>
        <v>0</v>
      </c>
      <c r="AI158" s="31">
        <f t="shared" si="631"/>
        <v>0</v>
      </c>
      <c r="AJ158" s="326">
        <f t="shared" si="632"/>
        <v>0</v>
      </c>
      <c r="AK158" s="290">
        <f t="shared" si="633"/>
        <v>0</v>
      </c>
      <c r="AL158" s="30">
        <f t="shared" si="634"/>
        <v>0</v>
      </c>
      <c r="AM158" s="30">
        <f t="shared" si="635"/>
        <v>0</v>
      </c>
      <c r="AN158" s="30">
        <f t="shared" si="636"/>
        <v>0</v>
      </c>
      <c r="AO158" s="30">
        <f t="shared" si="637"/>
        <v>0</v>
      </c>
      <c r="AP158" s="30">
        <f t="shared" si="638"/>
        <v>0</v>
      </c>
      <c r="AQ158" s="31">
        <f t="shared" si="639"/>
        <v>0</v>
      </c>
      <c r="AR158" s="206"/>
      <c r="AS158" s="190"/>
      <c r="AT158" s="190"/>
      <c r="AU158" s="190"/>
      <c r="AV158" s="190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>
      <c r="A159" s="230"/>
      <c r="B159" s="179"/>
      <c r="C159" s="179">
        <v>329</v>
      </c>
      <c r="D159" s="573" t="s">
        <v>8</v>
      </c>
      <c r="E159" s="573"/>
      <c r="F159" s="573"/>
      <c r="G159" s="574"/>
      <c r="H159" s="76">
        <f t="shared" ref="H159:H160" si="640">SUM(I159:S159)</f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ref="T159:T160" si="641">SUM(U159:AE159)</f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ref="AF159:AF160" si="642">SUM(AG159:AQ159)</f>
        <v>0</v>
      </c>
      <c r="AG159" s="29">
        <f t="shared" si="629"/>
        <v>0</v>
      </c>
      <c r="AH159" s="92">
        <f t="shared" si="630"/>
        <v>0</v>
      </c>
      <c r="AI159" s="31">
        <f t="shared" si="631"/>
        <v>0</v>
      </c>
      <c r="AJ159" s="326">
        <f t="shared" si="632"/>
        <v>0</v>
      </c>
      <c r="AK159" s="290">
        <f t="shared" si="633"/>
        <v>0</v>
      </c>
      <c r="AL159" s="30">
        <f t="shared" si="634"/>
        <v>0</v>
      </c>
      <c r="AM159" s="30">
        <f t="shared" si="635"/>
        <v>0</v>
      </c>
      <c r="AN159" s="30">
        <f t="shared" si="636"/>
        <v>0</v>
      </c>
      <c r="AO159" s="30">
        <f t="shared" si="637"/>
        <v>0</v>
      </c>
      <c r="AP159" s="30">
        <f t="shared" si="638"/>
        <v>0</v>
      </c>
      <c r="AQ159" s="31">
        <f>S159+AE159</f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4" customFormat="1" ht="25.5" customHeight="1">
      <c r="A160" s="436">
        <v>4</v>
      </c>
      <c r="B160" s="66"/>
      <c r="C160" s="66"/>
      <c r="D160" s="584" t="s">
        <v>17</v>
      </c>
      <c r="E160" s="584"/>
      <c r="F160" s="584"/>
      <c r="G160" s="585"/>
      <c r="H160" s="75">
        <f t="shared" si="640"/>
        <v>0</v>
      </c>
      <c r="I160" s="77">
        <f>I161</f>
        <v>0</v>
      </c>
      <c r="J160" s="61">
        <f>J161</f>
        <v>0</v>
      </c>
      <c r="K160" s="79">
        <f t="shared" ref="K160:AI161" si="643">K161</f>
        <v>0</v>
      </c>
      <c r="L160" s="301">
        <f t="shared" si="643"/>
        <v>0</v>
      </c>
      <c r="M160" s="95">
        <f t="shared" si="643"/>
        <v>0</v>
      </c>
      <c r="N160" s="78">
        <f t="shared" si="643"/>
        <v>0</v>
      </c>
      <c r="O160" s="78">
        <f t="shared" si="643"/>
        <v>0</v>
      </c>
      <c r="P160" s="78">
        <f t="shared" si="643"/>
        <v>0</v>
      </c>
      <c r="Q160" s="78">
        <f t="shared" si="643"/>
        <v>0</v>
      </c>
      <c r="R160" s="78">
        <f t="shared" si="643"/>
        <v>0</v>
      </c>
      <c r="S160" s="79">
        <f t="shared" si="643"/>
        <v>0</v>
      </c>
      <c r="T160" s="237">
        <f t="shared" si="641"/>
        <v>0</v>
      </c>
      <c r="U160" s="77">
        <f>U161</f>
        <v>0</v>
      </c>
      <c r="V160" s="61">
        <f>V161</f>
        <v>0</v>
      </c>
      <c r="W160" s="79">
        <f t="shared" si="643"/>
        <v>0</v>
      </c>
      <c r="X160" s="301">
        <f t="shared" si="643"/>
        <v>0</v>
      </c>
      <c r="Y160" s="95">
        <f t="shared" si="643"/>
        <v>0</v>
      </c>
      <c r="Z160" s="78">
        <f t="shared" si="643"/>
        <v>0</v>
      </c>
      <c r="AA160" s="78">
        <f t="shared" si="643"/>
        <v>0</v>
      </c>
      <c r="AB160" s="78">
        <f t="shared" si="643"/>
        <v>0</v>
      </c>
      <c r="AC160" s="78">
        <f t="shared" si="643"/>
        <v>0</v>
      </c>
      <c r="AD160" s="78">
        <f t="shared" si="643"/>
        <v>0</v>
      </c>
      <c r="AE160" s="79">
        <f t="shared" si="643"/>
        <v>0</v>
      </c>
      <c r="AF160" s="262">
        <f t="shared" si="642"/>
        <v>0</v>
      </c>
      <c r="AG160" s="315">
        <f>AG161</f>
        <v>0</v>
      </c>
      <c r="AH160" s="263">
        <f>AH161</f>
        <v>0</v>
      </c>
      <c r="AI160" s="239">
        <f t="shared" si="643"/>
        <v>0</v>
      </c>
      <c r="AJ160" s="303">
        <f t="shared" ref="AI160:AQ161" si="644">AJ161</f>
        <v>0</v>
      </c>
      <c r="AK160" s="240">
        <f t="shared" si="644"/>
        <v>0</v>
      </c>
      <c r="AL160" s="241">
        <f t="shared" si="644"/>
        <v>0</v>
      </c>
      <c r="AM160" s="241">
        <f t="shared" si="644"/>
        <v>0</v>
      </c>
      <c r="AN160" s="241">
        <f t="shared" si="644"/>
        <v>0</v>
      </c>
      <c r="AO160" s="241">
        <f t="shared" si="644"/>
        <v>0</v>
      </c>
      <c r="AP160" s="241">
        <f t="shared" si="644"/>
        <v>0</v>
      </c>
      <c r="AQ160" s="239">
        <f t="shared" si="644"/>
        <v>0</v>
      </c>
      <c r="AR160" s="206"/>
      <c r="AS160" s="89"/>
      <c r="AT160" s="388"/>
      <c r="AU160" s="388"/>
      <c r="AV160" s="388"/>
      <c r="AW160" s="62"/>
      <c r="AX160" s="62"/>
      <c r="AY160" s="62"/>
      <c r="AZ160" s="6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24.75" customHeight="1">
      <c r="A161" s="577">
        <v>42</v>
      </c>
      <c r="B161" s="578"/>
      <c r="C161" s="437"/>
      <c r="D161" s="571" t="s">
        <v>45</v>
      </c>
      <c r="E161" s="571"/>
      <c r="F161" s="571"/>
      <c r="G161" s="572"/>
      <c r="H161" s="75">
        <f>SUM(I161:S161)</f>
        <v>0</v>
      </c>
      <c r="I161" s="77">
        <f>I162</f>
        <v>0</v>
      </c>
      <c r="J161" s="61">
        <f>J162</f>
        <v>0</v>
      </c>
      <c r="K161" s="79">
        <f t="shared" si="643"/>
        <v>0</v>
      </c>
      <c r="L161" s="301">
        <f t="shared" si="643"/>
        <v>0</v>
      </c>
      <c r="M161" s="95">
        <f t="shared" si="643"/>
        <v>0</v>
      </c>
      <c r="N161" s="78">
        <f t="shared" si="643"/>
        <v>0</v>
      </c>
      <c r="O161" s="78">
        <f t="shared" si="643"/>
        <v>0</v>
      </c>
      <c r="P161" s="78">
        <f t="shared" si="643"/>
        <v>0</v>
      </c>
      <c r="Q161" s="78">
        <f t="shared" si="643"/>
        <v>0</v>
      </c>
      <c r="R161" s="78">
        <f t="shared" si="643"/>
        <v>0</v>
      </c>
      <c r="S161" s="79">
        <f t="shared" si="643"/>
        <v>0</v>
      </c>
      <c r="T161" s="237">
        <f>SUM(U161:AE161)</f>
        <v>0</v>
      </c>
      <c r="U161" s="77">
        <f>U162</f>
        <v>0</v>
      </c>
      <c r="V161" s="61">
        <f>V162</f>
        <v>0</v>
      </c>
      <c r="W161" s="79">
        <f t="shared" si="643"/>
        <v>0</v>
      </c>
      <c r="X161" s="301">
        <f t="shared" si="643"/>
        <v>0</v>
      </c>
      <c r="Y161" s="95">
        <f t="shared" si="643"/>
        <v>0</v>
      </c>
      <c r="Z161" s="78">
        <f t="shared" si="643"/>
        <v>0</v>
      </c>
      <c r="AA161" s="78">
        <f t="shared" si="643"/>
        <v>0</v>
      </c>
      <c r="AB161" s="78">
        <f t="shared" si="643"/>
        <v>0</v>
      </c>
      <c r="AC161" s="78">
        <f t="shared" si="643"/>
        <v>0</v>
      </c>
      <c r="AD161" s="78">
        <f t="shared" si="643"/>
        <v>0</v>
      </c>
      <c r="AE161" s="79">
        <f t="shared" si="643"/>
        <v>0</v>
      </c>
      <c r="AF161" s="262">
        <f>SUM(AG161:AQ161)</f>
        <v>0</v>
      </c>
      <c r="AG161" s="315">
        <f>AG162</f>
        <v>0</v>
      </c>
      <c r="AH161" s="263">
        <f>AH162</f>
        <v>0</v>
      </c>
      <c r="AI161" s="239">
        <f t="shared" si="644"/>
        <v>0</v>
      </c>
      <c r="AJ161" s="303">
        <f t="shared" si="644"/>
        <v>0</v>
      </c>
      <c r="AK161" s="240">
        <f t="shared" si="644"/>
        <v>0</v>
      </c>
      <c r="AL161" s="241">
        <f t="shared" si="644"/>
        <v>0</v>
      </c>
      <c r="AM161" s="241">
        <f t="shared" si="644"/>
        <v>0</v>
      </c>
      <c r="AN161" s="241">
        <f t="shared" si="644"/>
        <v>0</v>
      </c>
      <c r="AO161" s="241">
        <f t="shared" si="644"/>
        <v>0</v>
      </c>
      <c r="AP161" s="241">
        <f t="shared" si="644"/>
        <v>0</v>
      </c>
      <c r="AQ161" s="239">
        <f t="shared" si="644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">
      <c r="A162" s="230"/>
      <c r="B162" s="179"/>
      <c r="C162" s="179">
        <v>422</v>
      </c>
      <c r="D162" s="573" t="s">
        <v>11</v>
      </c>
      <c r="E162" s="573"/>
      <c r="F162" s="573"/>
      <c r="G162" s="574"/>
      <c r="H162" s="76">
        <f>SUM(I162:S162)</f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>SUM(U162:AE162)</f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>SUM(AG162:AQ162)</f>
        <v>0</v>
      </c>
      <c r="AG162" s="29">
        <f t="shared" ref="AG162" si="645">I162+U162</f>
        <v>0</v>
      </c>
      <c r="AH162" s="92">
        <f t="shared" ref="AH162" si="646">J162+V162</f>
        <v>0</v>
      </c>
      <c r="AI162" s="31">
        <f t="shared" ref="AI162" si="647">K162+W162</f>
        <v>0</v>
      </c>
      <c r="AJ162" s="326">
        <f t="shared" ref="AJ162" si="648">L162+X162</f>
        <v>0</v>
      </c>
      <c r="AK162" s="290">
        <f t="shared" ref="AK162" si="649">M162+Y162</f>
        <v>0</v>
      </c>
      <c r="AL162" s="30">
        <f t="shared" ref="AL162" si="650">N162+Z162</f>
        <v>0</v>
      </c>
      <c r="AM162" s="30">
        <f t="shared" ref="AM162" si="651">O162+AA162</f>
        <v>0</v>
      </c>
      <c r="AN162" s="30">
        <f t="shared" ref="AN162" si="652">P162+AB162</f>
        <v>0</v>
      </c>
      <c r="AO162" s="30">
        <f t="shared" ref="AO162" si="653">Q162+AC162</f>
        <v>0</v>
      </c>
      <c r="AP162" s="30">
        <f t="shared" ref="AP162" si="654">R162+AD162</f>
        <v>0</v>
      </c>
      <c r="AQ162" s="31">
        <f t="shared" ref="AQ162" si="655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72" customFormat="1" ht="12.75" customHeight="1">
      <c r="A163" s="270"/>
      <c r="B163" s="271"/>
      <c r="D163" s="273"/>
      <c r="E163" s="273"/>
      <c r="F163" s="273"/>
      <c r="G163" s="273"/>
      <c r="I163" s="644" t="s">
        <v>126</v>
      </c>
      <c r="J163" s="644"/>
      <c r="K163" s="644"/>
      <c r="L163" s="644"/>
      <c r="M163" s="644"/>
      <c r="N163" s="644"/>
      <c r="O163" s="644"/>
      <c r="P163" s="644"/>
      <c r="Q163" s="644"/>
      <c r="R163" s="644"/>
      <c r="S163" s="644"/>
      <c r="T163" s="391"/>
      <c r="U163" s="644" t="s">
        <v>126</v>
      </c>
      <c r="V163" s="644"/>
      <c r="W163" s="644"/>
      <c r="X163" s="644"/>
      <c r="Y163" s="644"/>
      <c r="Z163" s="644"/>
      <c r="AA163" s="644"/>
      <c r="AB163" s="644"/>
      <c r="AC163" s="644"/>
      <c r="AD163" s="644"/>
      <c r="AE163" s="644"/>
      <c r="AF163" s="276"/>
      <c r="AG163" s="575" t="s">
        <v>126</v>
      </c>
      <c r="AH163" s="575"/>
      <c r="AI163" s="575"/>
      <c r="AJ163" s="575"/>
      <c r="AK163" s="575"/>
      <c r="AL163" s="575"/>
      <c r="AM163" s="575"/>
      <c r="AN163" s="575"/>
      <c r="AO163" s="575"/>
      <c r="AP163" s="575"/>
      <c r="AQ163" s="576"/>
      <c r="AR163" s="274"/>
      <c r="AS163" s="310"/>
      <c r="AT163" s="310"/>
      <c r="AU163" s="310"/>
      <c r="AV163" s="310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</row>
    <row r="164" spans="1:136" s="62" customFormat="1" ht="10.5" customHeight="1">
      <c r="A164" s="23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25"/>
      <c r="AR164" s="206"/>
      <c r="AS164" s="583"/>
      <c r="AT164" s="583"/>
      <c r="AU164" s="583"/>
      <c r="AV164" s="583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9" customHeight="1">
      <c r="A165" s="579" t="s">
        <v>306</v>
      </c>
      <c r="B165" s="580"/>
      <c r="C165" s="580"/>
      <c r="D165" s="581" t="s">
        <v>131</v>
      </c>
      <c r="E165" s="581"/>
      <c r="F165" s="581"/>
      <c r="G165" s="582"/>
      <c r="H165" s="83">
        <f>SUM(I165:S165)</f>
        <v>0</v>
      </c>
      <c r="I165" s="84">
        <f>I166</f>
        <v>0</v>
      </c>
      <c r="J165" s="285">
        <f>J166</f>
        <v>0</v>
      </c>
      <c r="K165" s="86">
        <f t="shared" ref="K165:AI166" si="656">K166</f>
        <v>0</v>
      </c>
      <c r="L165" s="300">
        <f t="shared" si="656"/>
        <v>0</v>
      </c>
      <c r="M165" s="120">
        <f t="shared" si="656"/>
        <v>0</v>
      </c>
      <c r="N165" s="85">
        <f t="shared" si="656"/>
        <v>0</v>
      </c>
      <c r="O165" s="85">
        <f t="shared" si="656"/>
        <v>0</v>
      </c>
      <c r="P165" s="85">
        <f t="shared" si="656"/>
        <v>0</v>
      </c>
      <c r="Q165" s="85">
        <f t="shared" si="656"/>
        <v>0</v>
      </c>
      <c r="R165" s="85">
        <f t="shared" si="656"/>
        <v>0</v>
      </c>
      <c r="S165" s="86">
        <f t="shared" si="656"/>
        <v>0</v>
      </c>
      <c r="T165" s="245">
        <f>SUM(U165:AE165)</f>
        <v>0</v>
      </c>
      <c r="U165" s="84">
        <f>U166</f>
        <v>0</v>
      </c>
      <c r="V165" s="285">
        <f>V166</f>
        <v>0</v>
      </c>
      <c r="W165" s="86">
        <f t="shared" si="656"/>
        <v>0</v>
      </c>
      <c r="X165" s="300">
        <f t="shared" si="656"/>
        <v>0</v>
      </c>
      <c r="Y165" s="120">
        <f t="shared" si="656"/>
        <v>0</v>
      </c>
      <c r="Z165" s="85">
        <f t="shared" si="656"/>
        <v>0</v>
      </c>
      <c r="AA165" s="85">
        <f t="shared" si="656"/>
        <v>0</v>
      </c>
      <c r="AB165" s="85">
        <f t="shared" si="656"/>
        <v>0</v>
      </c>
      <c r="AC165" s="85">
        <f t="shared" si="656"/>
        <v>0</v>
      </c>
      <c r="AD165" s="85">
        <f t="shared" si="656"/>
        <v>0</v>
      </c>
      <c r="AE165" s="86">
        <f t="shared" si="656"/>
        <v>0</v>
      </c>
      <c r="AF165" s="261">
        <f>SUM(AG165:AQ165)</f>
        <v>0</v>
      </c>
      <c r="AG165" s="468">
        <f>AG166</f>
        <v>0</v>
      </c>
      <c r="AH165" s="469">
        <f>AH166</f>
        <v>0</v>
      </c>
      <c r="AI165" s="470">
        <f t="shared" si="656"/>
        <v>0</v>
      </c>
      <c r="AJ165" s="471">
        <f t="shared" ref="AI165:AQ166" si="657">AJ166</f>
        <v>0</v>
      </c>
      <c r="AK165" s="472">
        <f t="shared" si="657"/>
        <v>0</v>
      </c>
      <c r="AL165" s="473">
        <f t="shared" si="657"/>
        <v>0</v>
      </c>
      <c r="AM165" s="473">
        <f t="shared" si="657"/>
        <v>0</v>
      </c>
      <c r="AN165" s="473">
        <f t="shared" si="657"/>
        <v>0</v>
      </c>
      <c r="AO165" s="473">
        <f t="shared" si="657"/>
        <v>0</v>
      </c>
      <c r="AP165" s="473">
        <f t="shared" si="657"/>
        <v>0</v>
      </c>
      <c r="AQ165" s="470">
        <f t="shared" si="657"/>
        <v>0</v>
      </c>
      <c r="AR165" s="206"/>
      <c r="AS165" s="124"/>
      <c r="AT165" s="196"/>
      <c r="AU165" s="196"/>
      <c r="AV165" s="196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>
      <c r="A166" s="436">
        <v>3</v>
      </c>
      <c r="B166" s="68"/>
      <c r="C166" s="90"/>
      <c r="D166" s="571" t="s">
        <v>16</v>
      </c>
      <c r="E166" s="571"/>
      <c r="F166" s="571"/>
      <c r="G166" s="572"/>
      <c r="H166" s="75">
        <f t="shared" ref="H166:H169" si="658">SUM(I166:S166)</f>
        <v>0</v>
      </c>
      <c r="I166" s="77">
        <f>I167</f>
        <v>0</v>
      </c>
      <c r="J166" s="61">
        <f>J167</f>
        <v>0</v>
      </c>
      <c r="K166" s="79">
        <f t="shared" si="656"/>
        <v>0</v>
      </c>
      <c r="L166" s="301">
        <f t="shared" si="656"/>
        <v>0</v>
      </c>
      <c r="M166" s="95">
        <f t="shared" si="656"/>
        <v>0</v>
      </c>
      <c r="N166" s="78">
        <f t="shared" si="656"/>
        <v>0</v>
      </c>
      <c r="O166" s="78">
        <f t="shared" si="656"/>
        <v>0</v>
      </c>
      <c r="P166" s="78">
        <f t="shared" si="656"/>
        <v>0</v>
      </c>
      <c r="Q166" s="78">
        <f t="shared" si="656"/>
        <v>0</v>
      </c>
      <c r="R166" s="78">
        <f t="shared" si="656"/>
        <v>0</v>
      </c>
      <c r="S166" s="79">
        <f t="shared" si="656"/>
        <v>0</v>
      </c>
      <c r="T166" s="237">
        <f t="shared" ref="T166:T169" si="659">SUM(U166:AE166)</f>
        <v>0</v>
      </c>
      <c r="U166" s="77">
        <f>U167</f>
        <v>0</v>
      </c>
      <c r="V166" s="61">
        <f>V167</f>
        <v>0</v>
      </c>
      <c r="W166" s="79">
        <f t="shared" si="656"/>
        <v>0</v>
      </c>
      <c r="X166" s="301">
        <f t="shared" si="656"/>
        <v>0</v>
      </c>
      <c r="Y166" s="95">
        <f t="shared" si="656"/>
        <v>0</v>
      </c>
      <c r="Z166" s="78">
        <f t="shared" si="656"/>
        <v>0</v>
      </c>
      <c r="AA166" s="78">
        <f t="shared" si="656"/>
        <v>0</v>
      </c>
      <c r="AB166" s="78">
        <f t="shared" si="656"/>
        <v>0</v>
      </c>
      <c r="AC166" s="78">
        <f t="shared" si="656"/>
        <v>0</v>
      </c>
      <c r="AD166" s="78">
        <f t="shared" si="656"/>
        <v>0</v>
      </c>
      <c r="AE166" s="79">
        <f t="shared" si="656"/>
        <v>0</v>
      </c>
      <c r="AF166" s="262">
        <f t="shared" ref="AF166:AF169" si="660">SUM(AG166:AQ166)</f>
        <v>0</v>
      </c>
      <c r="AG166" s="315">
        <f>AG167</f>
        <v>0</v>
      </c>
      <c r="AH166" s="263">
        <f>AH167</f>
        <v>0</v>
      </c>
      <c r="AI166" s="239">
        <f t="shared" si="657"/>
        <v>0</v>
      </c>
      <c r="AJ166" s="303">
        <f t="shared" si="657"/>
        <v>0</v>
      </c>
      <c r="AK166" s="240">
        <f t="shared" si="657"/>
        <v>0</v>
      </c>
      <c r="AL166" s="241">
        <f t="shared" si="657"/>
        <v>0</v>
      </c>
      <c r="AM166" s="241">
        <f t="shared" si="657"/>
        <v>0</v>
      </c>
      <c r="AN166" s="241">
        <f t="shared" si="657"/>
        <v>0</v>
      </c>
      <c r="AO166" s="241">
        <f t="shared" si="657"/>
        <v>0</v>
      </c>
      <c r="AP166" s="241">
        <f t="shared" si="657"/>
        <v>0</v>
      </c>
      <c r="AQ166" s="239">
        <f t="shared" si="657"/>
        <v>0</v>
      </c>
      <c r="AR166" s="206"/>
      <c r="AS166" s="89"/>
      <c r="AT166" s="388"/>
      <c r="AU166" s="388"/>
      <c r="AV166" s="388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>
      <c r="A167" s="577">
        <v>32</v>
      </c>
      <c r="B167" s="578"/>
      <c r="C167" s="90"/>
      <c r="D167" s="571" t="s">
        <v>4</v>
      </c>
      <c r="E167" s="571"/>
      <c r="F167" s="571"/>
      <c r="G167" s="572"/>
      <c r="H167" s="75">
        <f t="shared" si="658"/>
        <v>0</v>
      </c>
      <c r="I167" s="77">
        <f>SUM(I168:I171)</f>
        <v>0</v>
      </c>
      <c r="J167" s="61">
        <f>SUM(J168:J171)</f>
        <v>0</v>
      </c>
      <c r="K167" s="79">
        <f>SUM(K168:K171)</f>
        <v>0</v>
      </c>
      <c r="L167" s="301">
        <f t="shared" ref="L167:S167" si="661">SUM(L168:L171)</f>
        <v>0</v>
      </c>
      <c r="M167" s="95">
        <f t="shared" si="661"/>
        <v>0</v>
      </c>
      <c r="N167" s="78">
        <f t="shared" si="661"/>
        <v>0</v>
      </c>
      <c r="O167" s="78">
        <f t="shared" ref="O167" si="662">SUM(O168:O171)</f>
        <v>0</v>
      </c>
      <c r="P167" s="78">
        <f t="shared" si="661"/>
        <v>0</v>
      </c>
      <c r="Q167" s="78">
        <f t="shared" si="661"/>
        <v>0</v>
      </c>
      <c r="R167" s="78">
        <f t="shared" si="661"/>
        <v>0</v>
      </c>
      <c r="S167" s="79">
        <f t="shared" si="661"/>
        <v>0</v>
      </c>
      <c r="T167" s="237">
        <f t="shared" si="659"/>
        <v>0</v>
      </c>
      <c r="U167" s="77">
        <f>SUM(U168:U171)</f>
        <v>0</v>
      </c>
      <c r="V167" s="61">
        <f>SUM(V168:V171)</f>
        <v>0</v>
      </c>
      <c r="W167" s="79">
        <f t="shared" ref="W167:AE167" si="663">SUM(W168:W171)</f>
        <v>0</v>
      </c>
      <c r="X167" s="301">
        <f t="shared" si="663"/>
        <v>0</v>
      </c>
      <c r="Y167" s="95">
        <f t="shared" si="663"/>
        <v>0</v>
      </c>
      <c r="Z167" s="78">
        <f t="shared" si="663"/>
        <v>0</v>
      </c>
      <c r="AA167" s="78">
        <f t="shared" ref="AA167" si="664">SUM(AA168:AA171)</f>
        <v>0</v>
      </c>
      <c r="AB167" s="78">
        <f t="shared" si="663"/>
        <v>0</v>
      </c>
      <c r="AC167" s="78">
        <f t="shared" si="663"/>
        <v>0</v>
      </c>
      <c r="AD167" s="78">
        <f t="shared" si="663"/>
        <v>0</v>
      </c>
      <c r="AE167" s="79">
        <f t="shared" si="663"/>
        <v>0</v>
      </c>
      <c r="AF167" s="262">
        <f t="shared" si="660"/>
        <v>0</v>
      </c>
      <c r="AG167" s="315">
        <f>SUM(AG168:AG171)</f>
        <v>0</v>
      </c>
      <c r="AH167" s="263">
        <f>SUM(AH168:AH171)</f>
        <v>0</v>
      </c>
      <c r="AI167" s="239">
        <f t="shared" ref="AI167:AQ167" si="665">SUM(AI168:AI171)</f>
        <v>0</v>
      </c>
      <c r="AJ167" s="303">
        <f t="shared" si="665"/>
        <v>0</v>
      </c>
      <c r="AK167" s="240">
        <f t="shared" si="665"/>
        <v>0</v>
      </c>
      <c r="AL167" s="241">
        <f t="shared" si="665"/>
        <v>0</v>
      </c>
      <c r="AM167" s="241">
        <f t="shared" ref="AM167" si="666">SUM(AM168:AM171)</f>
        <v>0</v>
      </c>
      <c r="AN167" s="241">
        <f t="shared" si="665"/>
        <v>0</v>
      </c>
      <c r="AO167" s="241">
        <f t="shared" si="665"/>
        <v>0</v>
      </c>
      <c r="AP167" s="241">
        <f t="shared" si="665"/>
        <v>0</v>
      </c>
      <c r="AQ167" s="239">
        <f t="shared" si="665"/>
        <v>0</v>
      </c>
      <c r="AR167" s="206"/>
      <c r="AS167" s="89"/>
      <c r="AT167" s="388"/>
      <c r="AU167" s="388"/>
      <c r="AV167" s="388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>
      <c r="A168" s="230"/>
      <c r="B168" s="179"/>
      <c r="C168" s="179">
        <v>321</v>
      </c>
      <c r="D168" s="573" t="s">
        <v>5</v>
      </c>
      <c r="E168" s="573"/>
      <c r="F168" s="573"/>
      <c r="G168" s="573"/>
      <c r="H168" s="76">
        <f t="shared" si="658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 t="shared" si="659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660"/>
        <v>0</v>
      </c>
      <c r="AG168" s="29">
        <f t="shared" ref="AG168:AG171" si="667">I168+U168</f>
        <v>0</v>
      </c>
      <c r="AH168" s="92">
        <f t="shared" ref="AH168:AH171" si="668">J168+V168</f>
        <v>0</v>
      </c>
      <c r="AI168" s="31">
        <f t="shared" ref="AI168:AI171" si="669">K168+W168</f>
        <v>0</v>
      </c>
      <c r="AJ168" s="326">
        <f t="shared" ref="AJ168:AJ171" si="670">L168+X168</f>
        <v>0</v>
      </c>
      <c r="AK168" s="290">
        <f t="shared" ref="AK168:AK171" si="671">M168+Y168</f>
        <v>0</v>
      </c>
      <c r="AL168" s="30">
        <f t="shared" ref="AL168:AL171" si="672">N168+Z168</f>
        <v>0</v>
      </c>
      <c r="AM168" s="30">
        <f t="shared" ref="AM168:AM171" si="673">O168+AA168</f>
        <v>0</v>
      </c>
      <c r="AN168" s="30">
        <f t="shared" ref="AN168:AN171" si="674">P168+AB168</f>
        <v>0</v>
      </c>
      <c r="AO168" s="30">
        <f t="shared" ref="AO168:AO171" si="675">Q168+AC168</f>
        <v>0</v>
      </c>
      <c r="AP168" s="30">
        <f t="shared" ref="AP168:AP171" si="676">R168+AD168</f>
        <v>0</v>
      </c>
      <c r="AQ168" s="31">
        <f t="shared" ref="AQ168:AQ171" si="67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>
      <c r="A169" s="230"/>
      <c r="B169" s="179"/>
      <c r="C169" s="179">
        <v>322</v>
      </c>
      <c r="D169" s="573" t="s">
        <v>6</v>
      </c>
      <c r="E169" s="573"/>
      <c r="F169" s="573"/>
      <c r="G169" s="573"/>
      <c r="H169" s="76">
        <f t="shared" si="658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si="659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660"/>
        <v>0</v>
      </c>
      <c r="AG169" s="29">
        <f t="shared" si="667"/>
        <v>0</v>
      </c>
      <c r="AH169" s="92">
        <f t="shared" si="668"/>
        <v>0</v>
      </c>
      <c r="AI169" s="31">
        <f t="shared" si="669"/>
        <v>0</v>
      </c>
      <c r="AJ169" s="326">
        <f t="shared" si="670"/>
        <v>0</v>
      </c>
      <c r="AK169" s="290">
        <f t="shared" si="671"/>
        <v>0</v>
      </c>
      <c r="AL169" s="30">
        <f t="shared" si="672"/>
        <v>0</v>
      </c>
      <c r="AM169" s="30">
        <f t="shared" si="673"/>
        <v>0</v>
      </c>
      <c r="AN169" s="30">
        <f t="shared" si="674"/>
        <v>0</v>
      </c>
      <c r="AO169" s="30">
        <f t="shared" si="675"/>
        <v>0</v>
      </c>
      <c r="AP169" s="30">
        <f t="shared" si="676"/>
        <v>0</v>
      </c>
      <c r="AQ169" s="31">
        <f t="shared" si="67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>
      <c r="A170" s="230"/>
      <c r="B170" s="179"/>
      <c r="C170" s="179">
        <v>323</v>
      </c>
      <c r="D170" s="573" t="s">
        <v>7</v>
      </c>
      <c r="E170" s="573"/>
      <c r="F170" s="573"/>
      <c r="G170" s="573"/>
      <c r="H170" s="76">
        <f>SUM(I170:S170)</f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>SUM(U170:AE170)</f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>SUM(AG170:AQ170)</f>
        <v>0</v>
      </c>
      <c r="AG170" s="29">
        <f t="shared" si="667"/>
        <v>0</v>
      </c>
      <c r="AH170" s="92">
        <f t="shared" si="668"/>
        <v>0</v>
      </c>
      <c r="AI170" s="31">
        <f t="shared" si="669"/>
        <v>0</v>
      </c>
      <c r="AJ170" s="326">
        <f t="shared" si="670"/>
        <v>0</v>
      </c>
      <c r="AK170" s="290">
        <f t="shared" si="671"/>
        <v>0</v>
      </c>
      <c r="AL170" s="30">
        <f t="shared" si="672"/>
        <v>0</v>
      </c>
      <c r="AM170" s="30">
        <f t="shared" si="673"/>
        <v>0</v>
      </c>
      <c r="AN170" s="30">
        <f t="shared" si="674"/>
        <v>0</v>
      </c>
      <c r="AO170" s="30">
        <f t="shared" si="675"/>
        <v>0</v>
      </c>
      <c r="AP170" s="30">
        <f t="shared" si="676"/>
        <v>0</v>
      </c>
      <c r="AQ170" s="31">
        <f t="shared" si="677"/>
        <v>0</v>
      </c>
      <c r="AR170" s="206"/>
      <c r="AS170" s="190"/>
      <c r="AT170" s="190"/>
      <c r="AU170" s="190"/>
      <c r="AV170" s="190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>
      <c r="A171" s="230"/>
      <c r="B171" s="179"/>
      <c r="C171" s="179">
        <v>329</v>
      </c>
      <c r="D171" s="573" t="s">
        <v>8</v>
      </c>
      <c r="E171" s="573"/>
      <c r="F171" s="573"/>
      <c r="G171" s="574"/>
      <c r="H171" s="76">
        <f t="shared" ref="H171" si="678">SUM(I171:S171)</f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ref="T171" si="679">SUM(U171:AE171)</f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ref="AF171" si="680">SUM(AG171:AQ171)</f>
        <v>0</v>
      </c>
      <c r="AG171" s="29">
        <f t="shared" si="667"/>
        <v>0</v>
      </c>
      <c r="AH171" s="92">
        <f t="shared" si="668"/>
        <v>0</v>
      </c>
      <c r="AI171" s="31">
        <f t="shared" si="669"/>
        <v>0</v>
      </c>
      <c r="AJ171" s="326">
        <f t="shared" si="670"/>
        <v>0</v>
      </c>
      <c r="AK171" s="290">
        <f t="shared" si="671"/>
        <v>0</v>
      </c>
      <c r="AL171" s="30">
        <f t="shared" si="672"/>
        <v>0</v>
      </c>
      <c r="AM171" s="30">
        <f t="shared" si="673"/>
        <v>0</v>
      </c>
      <c r="AN171" s="30">
        <f t="shared" si="674"/>
        <v>0</v>
      </c>
      <c r="AO171" s="30">
        <f t="shared" si="675"/>
        <v>0</v>
      </c>
      <c r="AP171" s="30">
        <f t="shared" si="676"/>
        <v>0</v>
      </c>
      <c r="AQ171" s="31">
        <f t="shared" si="677"/>
        <v>0</v>
      </c>
      <c r="AR171" s="206"/>
      <c r="AS171" s="190"/>
      <c r="AT171" s="190"/>
      <c r="AU171" s="190"/>
      <c r="AV171" s="190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72" customFormat="1" ht="12.75" customHeight="1">
      <c r="A172" s="270"/>
      <c r="B172" s="271"/>
      <c r="D172" s="273"/>
      <c r="E172" s="273"/>
      <c r="F172" s="273"/>
      <c r="G172" s="273"/>
      <c r="I172" s="644" t="s">
        <v>127</v>
      </c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391"/>
      <c r="U172" s="644" t="s">
        <v>127</v>
      </c>
      <c r="V172" s="644"/>
      <c r="W172" s="644"/>
      <c r="X172" s="644"/>
      <c r="Y172" s="644"/>
      <c r="Z172" s="644"/>
      <c r="AA172" s="644"/>
      <c r="AB172" s="644"/>
      <c r="AC172" s="644"/>
      <c r="AD172" s="644"/>
      <c r="AE172" s="644"/>
      <c r="AF172" s="276"/>
      <c r="AG172" s="575" t="s">
        <v>127</v>
      </c>
      <c r="AH172" s="575"/>
      <c r="AI172" s="575"/>
      <c r="AJ172" s="575"/>
      <c r="AK172" s="575"/>
      <c r="AL172" s="575"/>
      <c r="AM172" s="575"/>
      <c r="AN172" s="575"/>
      <c r="AO172" s="575"/>
      <c r="AP172" s="575"/>
      <c r="AQ172" s="576"/>
      <c r="AR172" s="274"/>
      <c r="AS172" s="310"/>
      <c r="AT172" s="310"/>
      <c r="AU172" s="310"/>
      <c r="AV172" s="310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</row>
    <row r="173" spans="1:136" s="62" customFormat="1" ht="10.5" customHeight="1">
      <c r="A173" s="23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25"/>
      <c r="AR173" s="206"/>
      <c r="AS173" s="583"/>
      <c r="AT173" s="583"/>
      <c r="AU173" s="583"/>
      <c r="AV173" s="583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5" customHeight="1">
      <c r="A174" s="579" t="s">
        <v>306</v>
      </c>
      <c r="B174" s="580"/>
      <c r="C174" s="580"/>
      <c r="D174" s="581" t="s">
        <v>132</v>
      </c>
      <c r="E174" s="581"/>
      <c r="F174" s="581"/>
      <c r="G174" s="582"/>
      <c r="H174" s="83">
        <f>SUM(I174:S174)</f>
        <v>0</v>
      </c>
      <c r="I174" s="84">
        <f>I175</f>
        <v>0</v>
      </c>
      <c r="J174" s="285">
        <f>J175</f>
        <v>0</v>
      </c>
      <c r="K174" s="86">
        <f t="shared" ref="K174:AQ174" si="681">K175</f>
        <v>0</v>
      </c>
      <c r="L174" s="300">
        <f t="shared" si="681"/>
        <v>0</v>
      </c>
      <c r="M174" s="120">
        <f t="shared" si="681"/>
        <v>0</v>
      </c>
      <c r="N174" s="85">
        <f t="shared" si="681"/>
        <v>0</v>
      </c>
      <c r="O174" s="85">
        <f t="shared" si="681"/>
        <v>0</v>
      </c>
      <c r="P174" s="85">
        <f t="shared" si="681"/>
        <v>0</v>
      </c>
      <c r="Q174" s="85">
        <f t="shared" si="681"/>
        <v>0</v>
      </c>
      <c r="R174" s="85">
        <f t="shared" si="681"/>
        <v>0</v>
      </c>
      <c r="S174" s="86">
        <f t="shared" si="681"/>
        <v>0</v>
      </c>
      <c r="T174" s="245">
        <f>SUM(U174:AE174)</f>
        <v>0</v>
      </c>
      <c r="U174" s="84">
        <f>U175</f>
        <v>0</v>
      </c>
      <c r="V174" s="285">
        <f>V175</f>
        <v>0</v>
      </c>
      <c r="W174" s="86">
        <f t="shared" si="681"/>
        <v>0</v>
      </c>
      <c r="X174" s="300">
        <f t="shared" si="681"/>
        <v>0</v>
      </c>
      <c r="Y174" s="120">
        <f t="shared" si="681"/>
        <v>0</v>
      </c>
      <c r="Z174" s="85">
        <f t="shared" si="681"/>
        <v>0</v>
      </c>
      <c r="AA174" s="85">
        <f t="shared" si="681"/>
        <v>0</v>
      </c>
      <c r="AB174" s="85">
        <f t="shared" si="681"/>
        <v>0</v>
      </c>
      <c r="AC174" s="85">
        <f t="shared" si="681"/>
        <v>0</v>
      </c>
      <c r="AD174" s="85">
        <f t="shared" si="681"/>
        <v>0</v>
      </c>
      <c r="AE174" s="86">
        <f t="shared" si="681"/>
        <v>0</v>
      </c>
      <c r="AF174" s="261">
        <f>SUM(AG174:AQ174)</f>
        <v>0</v>
      </c>
      <c r="AG174" s="468">
        <f>AG175</f>
        <v>0</v>
      </c>
      <c r="AH174" s="469">
        <f>AH175</f>
        <v>0</v>
      </c>
      <c r="AI174" s="470">
        <f t="shared" si="681"/>
        <v>0</v>
      </c>
      <c r="AJ174" s="471">
        <f t="shared" si="681"/>
        <v>0</v>
      </c>
      <c r="AK174" s="472">
        <f t="shared" si="681"/>
        <v>0</v>
      </c>
      <c r="AL174" s="473">
        <f t="shared" si="681"/>
        <v>0</v>
      </c>
      <c r="AM174" s="473">
        <f t="shared" si="681"/>
        <v>0</v>
      </c>
      <c r="AN174" s="473">
        <f t="shared" si="681"/>
        <v>0</v>
      </c>
      <c r="AO174" s="473">
        <f t="shared" si="681"/>
        <v>0</v>
      </c>
      <c r="AP174" s="473">
        <f t="shared" si="681"/>
        <v>0</v>
      </c>
      <c r="AQ174" s="470">
        <f t="shared" si="681"/>
        <v>0</v>
      </c>
      <c r="AR174" s="206"/>
      <c r="AS174" s="124"/>
      <c r="AT174" s="196"/>
      <c r="AU174" s="196"/>
      <c r="AV174" s="196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4" customFormat="1" ht="15.75" customHeight="1">
      <c r="A175" s="436">
        <v>3</v>
      </c>
      <c r="B175" s="68"/>
      <c r="C175" s="90"/>
      <c r="D175" s="571" t="s">
        <v>16</v>
      </c>
      <c r="E175" s="571"/>
      <c r="F175" s="571"/>
      <c r="G175" s="572"/>
      <c r="H175" s="75">
        <f t="shared" ref="H175:H182" si="682">SUM(I175:S175)</f>
        <v>0</v>
      </c>
      <c r="I175" s="77">
        <f>I176+I180</f>
        <v>0</v>
      </c>
      <c r="J175" s="61">
        <f>J176+J180</f>
        <v>0</v>
      </c>
      <c r="K175" s="79">
        <f t="shared" ref="K175:S175" si="683">K176+K180</f>
        <v>0</v>
      </c>
      <c r="L175" s="301">
        <f t="shared" si="683"/>
        <v>0</v>
      </c>
      <c r="M175" s="95">
        <f t="shared" si="683"/>
        <v>0</v>
      </c>
      <c r="N175" s="78">
        <f t="shared" si="683"/>
        <v>0</v>
      </c>
      <c r="O175" s="78">
        <f t="shared" ref="O175" si="684">O176+O180</f>
        <v>0</v>
      </c>
      <c r="P175" s="78">
        <f t="shared" si="683"/>
        <v>0</v>
      </c>
      <c r="Q175" s="78">
        <f t="shared" si="683"/>
        <v>0</v>
      </c>
      <c r="R175" s="78">
        <f t="shared" si="683"/>
        <v>0</v>
      </c>
      <c r="S175" s="79">
        <f t="shared" si="683"/>
        <v>0</v>
      </c>
      <c r="T175" s="237">
        <f t="shared" ref="T175:T182" si="685">SUM(U175:AE175)</f>
        <v>0</v>
      </c>
      <c r="U175" s="77">
        <f>U176+U180</f>
        <v>0</v>
      </c>
      <c r="V175" s="61">
        <f>V176+V180</f>
        <v>0</v>
      </c>
      <c r="W175" s="79">
        <f t="shared" ref="W175:AE175" si="686">W176+W180</f>
        <v>0</v>
      </c>
      <c r="X175" s="301">
        <f t="shared" si="686"/>
        <v>0</v>
      </c>
      <c r="Y175" s="95">
        <f t="shared" si="686"/>
        <v>0</v>
      </c>
      <c r="Z175" s="78">
        <f t="shared" si="686"/>
        <v>0</v>
      </c>
      <c r="AA175" s="78">
        <f t="shared" ref="AA175" si="687">AA176+AA180</f>
        <v>0</v>
      </c>
      <c r="AB175" s="78">
        <f t="shared" si="686"/>
        <v>0</v>
      </c>
      <c r="AC175" s="78">
        <f t="shared" si="686"/>
        <v>0</v>
      </c>
      <c r="AD175" s="78">
        <f t="shared" si="686"/>
        <v>0</v>
      </c>
      <c r="AE175" s="79">
        <f t="shared" si="686"/>
        <v>0</v>
      </c>
      <c r="AF175" s="262">
        <f t="shared" ref="AF175:AF182" si="688">SUM(AG175:AQ175)</f>
        <v>0</v>
      </c>
      <c r="AG175" s="315">
        <f>AG176+AG180</f>
        <v>0</v>
      </c>
      <c r="AH175" s="263">
        <f>AH176+AH180</f>
        <v>0</v>
      </c>
      <c r="AI175" s="239">
        <f t="shared" ref="AI175:AQ175" si="689">AI176+AI180</f>
        <v>0</v>
      </c>
      <c r="AJ175" s="303">
        <f t="shared" si="689"/>
        <v>0</v>
      </c>
      <c r="AK175" s="240">
        <f t="shared" si="689"/>
        <v>0</v>
      </c>
      <c r="AL175" s="241">
        <f t="shared" si="689"/>
        <v>0</v>
      </c>
      <c r="AM175" s="241">
        <f t="shared" ref="AM175" si="690">AM176+AM180</f>
        <v>0</v>
      </c>
      <c r="AN175" s="241">
        <f t="shared" si="689"/>
        <v>0</v>
      </c>
      <c r="AO175" s="241">
        <f t="shared" si="689"/>
        <v>0</v>
      </c>
      <c r="AP175" s="241">
        <f t="shared" si="689"/>
        <v>0</v>
      </c>
      <c r="AQ175" s="239">
        <f t="shared" si="689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15.75" customHeight="1">
      <c r="A176" s="577">
        <v>31</v>
      </c>
      <c r="B176" s="578"/>
      <c r="C176" s="90"/>
      <c r="D176" s="571" t="s">
        <v>0</v>
      </c>
      <c r="E176" s="571"/>
      <c r="F176" s="571"/>
      <c r="G176" s="572"/>
      <c r="H176" s="75">
        <f t="shared" si="682"/>
        <v>0</v>
      </c>
      <c r="I176" s="96">
        <f>SUM(I177:I179)</f>
        <v>0</v>
      </c>
      <c r="J176" s="61">
        <f>SUM(J177:J179)</f>
        <v>0</v>
      </c>
      <c r="K176" s="79">
        <f t="shared" ref="K176:S176" si="691">SUM(K177:K179)</f>
        <v>0</v>
      </c>
      <c r="L176" s="301">
        <f t="shared" si="691"/>
        <v>0</v>
      </c>
      <c r="M176" s="95">
        <f t="shared" si="691"/>
        <v>0</v>
      </c>
      <c r="N176" s="78">
        <f t="shared" si="691"/>
        <v>0</v>
      </c>
      <c r="O176" s="78">
        <f t="shared" ref="O176" si="692">SUM(O177:O179)</f>
        <v>0</v>
      </c>
      <c r="P176" s="78">
        <f t="shared" si="691"/>
        <v>0</v>
      </c>
      <c r="Q176" s="78">
        <f t="shared" si="691"/>
        <v>0</v>
      </c>
      <c r="R176" s="78">
        <f t="shared" si="691"/>
        <v>0</v>
      </c>
      <c r="S176" s="229">
        <f t="shared" si="691"/>
        <v>0</v>
      </c>
      <c r="T176" s="248">
        <f t="shared" si="685"/>
        <v>0</v>
      </c>
      <c r="U176" s="96">
        <f>SUM(U177:U179)</f>
        <v>0</v>
      </c>
      <c r="V176" s="78">
        <f>SUM(V177:V179)</f>
        <v>0</v>
      </c>
      <c r="W176" s="79">
        <f t="shared" ref="W176:AE176" si="693">SUM(W177:W179)</f>
        <v>0</v>
      </c>
      <c r="X176" s="301">
        <f t="shared" si="693"/>
        <v>0</v>
      </c>
      <c r="Y176" s="95">
        <f t="shared" si="693"/>
        <v>0</v>
      </c>
      <c r="Z176" s="78">
        <f t="shared" si="693"/>
        <v>0</v>
      </c>
      <c r="AA176" s="78">
        <f t="shared" ref="AA176" si="694">SUM(AA177:AA179)</f>
        <v>0</v>
      </c>
      <c r="AB176" s="78">
        <f t="shared" si="693"/>
        <v>0</v>
      </c>
      <c r="AC176" s="78">
        <f t="shared" si="693"/>
        <v>0</v>
      </c>
      <c r="AD176" s="78">
        <f t="shared" si="693"/>
        <v>0</v>
      </c>
      <c r="AE176" s="229">
        <f t="shared" si="693"/>
        <v>0</v>
      </c>
      <c r="AF176" s="262">
        <f t="shared" si="688"/>
        <v>0</v>
      </c>
      <c r="AG176" s="238">
        <f>SUM(AG177:AG179)</f>
        <v>0</v>
      </c>
      <c r="AH176" s="241">
        <f>SUM(AH177:AH179)</f>
        <v>0</v>
      </c>
      <c r="AI176" s="239">
        <f t="shared" ref="AI176:AQ176" si="695">SUM(AI177:AI179)</f>
        <v>0</v>
      </c>
      <c r="AJ176" s="303">
        <f t="shared" si="695"/>
        <v>0</v>
      </c>
      <c r="AK176" s="240">
        <f t="shared" si="695"/>
        <v>0</v>
      </c>
      <c r="AL176" s="241">
        <f t="shared" si="695"/>
        <v>0</v>
      </c>
      <c r="AM176" s="241">
        <f t="shared" ref="AM176" si="696">SUM(AM177:AM179)</f>
        <v>0</v>
      </c>
      <c r="AN176" s="241">
        <f t="shared" si="695"/>
        <v>0</v>
      </c>
      <c r="AO176" s="241">
        <f t="shared" si="695"/>
        <v>0</v>
      </c>
      <c r="AP176" s="241">
        <f t="shared" si="695"/>
        <v>0</v>
      </c>
      <c r="AQ176" s="242">
        <f t="shared" si="69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.75" customHeight="1">
      <c r="A177" s="230"/>
      <c r="B177" s="179"/>
      <c r="C177" s="179">
        <v>311</v>
      </c>
      <c r="D177" s="573" t="s">
        <v>1</v>
      </c>
      <c r="E177" s="573"/>
      <c r="F177" s="573"/>
      <c r="G177" s="573"/>
      <c r="H177" s="76">
        <f t="shared" si="682"/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 t="shared" si="685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688"/>
        <v>0</v>
      </c>
      <c r="AG177" s="29">
        <f t="shared" ref="AG177:AG179" si="697">I177+U177</f>
        <v>0</v>
      </c>
      <c r="AH177" s="92">
        <f t="shared" ref="AH177:AH179" si="698">J177+V177</f>
        <v>0</v>
      </c>
      <c r="AI177" s="31">
        <f t="shared" ref="AI177:AI179" si="699">K177+W177</f>
        <v>0</v>
      </c>
      <c r="AJ177" s="326">
        <f t="shared" ref="AJ177:AJ179" si="700">L177+X177</f>
        <v>0</v>
      </c>
      <c r="AK177" s="290">
        <f t="shared" ref="AK177:AK179" si="701">M177+Y177</f>
        <v>0</v>
      </c>
      <c r="AL177" s="30">
        <f t="shared" ref="AL177:AL179" si="702">N177+Z177</f>
        <v>0</v>
      </c>
      <c r="AM177" s="30">
        <f t="shared" ref="AM177:AM179" si="703">O177+AA177</f>
        <v>0</v>
      </c>
      <c r="AN177" s="30">
        <f t="shared" ref="AN177:AN179" si="704">P177+AB177</f>
        <v>0</v>
      </c>
      <c r="AO177" s="30">
        <f t="shared" ref="AO177:AO179" si="705">Q177+AC177</f>
        <v>0</v>
      </c>
      <c r="AP177" s="30">
        <f t="shared" ref="AP177:AP179" si="706">R177+AD177</f>
        <v>0</v>
      </c>
      <c r="AQ177" s="31">
        <f t="shared" ref="AQ177:AQ179" si="707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>
      <c r="A178" s="230"/>
      <c r="B178" s="179"/>
      <c r="C178" s="179">
        <v>312</v>
      </c>
      <c r="D178" s="573" t="s">
        <v>2</v>
      </c>
      <c r="E178" s="573"/>
      <c r="F178" s="573"/>
      <c r="G178" s="574"/>
      <c r="H178" s="76">
        <f t="shared" si="682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685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688"/>
        <v>0</v>
      </c>
      <c r="AG178" s="29">
        <f t="shared" si="697"/>
        <v>0</v>
      </c>
      <c r="AH178" s="92">
        <f t="shared" si="698"/>
        <v>0</v>
      </c>
      <c r="AI178" s="31">
        <f t="shared" si="699"/>
        <v>0</v>
      </c>
      <c r="AJ178" s="326">
        <f t="shared" si="700"/>
        <v>0</v>
      </c>
      <c r="AK178" s="290">
        <f t="shared" si="701"/>
        <v>0</v>
      </c>
      <c r="AL178" s="30">
        <f t="shared" si="702"/>
        <v>0</v>
      </c>
      <c r="AM178" s="30">
        <f t="shared" si="703"/>
        <v>0</v>
      </c>
      <c r="AN178" s="30">
        <f t="shared" si="704"/>
        <v>0</v>
      </c>
      <c r="AO178" s="30">
        <f t="shared" si="705"/>
        <v>0</v>
      </c>
      <c r="AP178" s="30">
        <f t="shared" si="706"/>
        <v>0</v>
      </c>
      <c r="AQ178" s="31">
        <f t="shared" si="707"/>
        <v>0</v>
      </c>
      <c r="AR178" s="206"/>
      <c r="AS178" s="190"/>
      <c r="AT178" s="190"/>
      <c r="AU178" s="190"/>
      <c r="AV178" s="190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>
      <c r="A179" s="230"/>
      <c r="B179" s="179"/>
      <c r="C179" s="179">
        <v>313</v>
      </c>
      <c r="D179" s="573" t="s">
        <v>3</v>
      </c>
      <c r="E179" s="573"/>
      <c r="F179" s="573"/>
      <c r="G179" s="573"/>
      <c r="H179" s="76">
        <f t="shared" si="682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5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8"/>
        <v>0</v>
      </c>
      <c r="AG179" s="29">
        <f t="shared" si="697"/>
        <v>0</v>
      </c>
      <c r="AH179" s="92">
        <f t="shared" si="698"/>
        <v>0</v>
      </c>
      <c r="AI179" s="31">
        <f t="shared" si="699"/>
        <v>0</v>
      </c>
      <c r="AJ179" s="326">
        <f t="shared" si="700"/>
        <v>0</v>
      </c>
      <c r="AK179" s="290">
        <f t="shared" si="701"/>
        <v>0</v>
      </c>
      <c r="AL179" s="30">
        <f t="shared" si="702"/>
        <v>0</v>
      </c>
      <c r="AM179" s="30">
        <f t="shared" si="703"/>
        <v>0</v>
      </c>
      <c r="AN179" s="30">
        <f t="shared" si="704"/>
        <v>0</v>
      </c>
      <c r="AO179" s="30">
        <f t="shared" si="705"/>
        <v>0</v>
      </c>
      <c r="AP179" s="30">
        <f t="shared" si="706"/>
        <v>0</v>
      </c>
      <c r="AQ179" s="31">
        <f t="shared" si="707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3" customFormat="1" ht="15.75" customHeight="1">
      <c r="A180" s="577">
        <v>32</v>
      </c>
      <c r="B180" s="578"/>
      <c r="C180" s="90"/>
      <c r="D180" s="571" t="s">
        <v>4</v>
      </c>
      <c r="E180" s="571"/>
      <c r="F180" s="571"/>
      <c r="G180" s="572"/>
      <c r="H180" s="75">
        <f t="shared" si="682"/>
        <v>0</v>
      </c>
      <c r="I180" s="77">
        <f t="shared" ref="I180:S180" si="708">SUM(I181:I184)</f>
        <v>0</v>
      </c>
      <c r="J180" s="61">
        <f t="shared" ref="J180" si="709">SUM(J181:J184)</f>
        <v>0</v>
      </c>
      <c r="K180" s="79">
        <f t="shared" si="708"/>
        <v>0</v>
      </c>
      <c r="L180" s="301">
        <f t="shared" si="708"/>
        <v>0</v>
      </c>
      <c r="M180" s="95">
        <f t="shared" si="708"/>
        <v>0</v>
      </c>
      <c r="N180" s="78">
        <f t="shared" si="708"/>
        <v>0</v>
      </c>
      <c r="O180" s="78">
        <f t="shared" ref="O180" si="710">SUM(O181:O184)</f>
        <v>0</v>
      </c>
      <c r="P180" s="78">
        <f t="shared" si="708"/>
        <v>0</v>
      </c>
      <c r="Q180" s="78">
        <f t="shared" si="708"/>
        <v>0</v>
      </c>
      <c r="R180" s="78">
        <f t="shared" si="708"/>
        <v>0</v>
      </c>
      <c r="S180" s="79">
        <f t="shared" si="708"/>
        <v>0</v>
      </c>
      <c r="T180" s="237">
        <f t="shared" si="685"/>
        <v>0</v>
      </c>
      <c r="U180" s="77">
        <f t="shared" ref="U180:AE180" si="711">SUM(U181:U184)</f>
        <v>0</v>
      </c>
      <c r="V180" s="61">
        <f t="shared" ref="V180" si="712">SUM(V181:V184)</f>
        <v>0</v>
      </c>
      <c r="W180" s="79">
        <f t="shared" si="711"/>
        <v>0</v>
      </c>
      <c r="X180" s="301">
        <f t="shared" si="711"/>
        <v>0</v>
      </c>
      <c r="Y180" s="95">
        <f t="shared" si="711"/>
        <v>0</v>
      </c>
      <c r="Z180" s="78">
        <f t="shared" si="711"/>
        <v>0</v>
      </c>
      <c r="AA180" s="78">
        <f t="shared" ref="AA180" si="713">SUM(AA181:AA184)</f>
        <v>0</v>
      </c>
      <c r="AB180" s="78">
        <f t="shared" si="711"/>
        <v>0</v>
      </c>
      <c r="AC180" s="78">
        <f t="shared" si="711"/>
        <v>0</v>
      </c>
      <c r="AD180" s="78">
        <f t="shared" si="711"/>
        <v>0</v>
      </c>
      <c r="AE180" s="79">
        <f t="shared" si="711"/>
        <v>0</v>
      </c>
      <c r="AF180" s="262">
        <f t="shared" si="688"/>
        <v>0</v>
      </c>
      <c r="AG180" s="315">
        <f t="shared" ref="AG180:AQ180" si="714">SUM(AG181:AG184)</f>
        <v>0</v>
      </c>
      <c r="AH180" s="263">
        <f t="shared" ref="AH180" si="715">SUM(AH181:AH184)</f>
        <v>0</v>
      </c>
      <c r="AI180" s="239">
        <f t="shared" si="714"/>
        <v>0</v>
      </c>
      <c r="AJ180" s="303">
        <f t="shared" si="714"/>
        <v>0</v>
      </c>
      <c r="AK180" s="240">
        <f t="shared" si="714"/>
        <v>0</v>
      </c>
      <c r="AL180" s="241">
        <f t="shared" si="714"/>
        <v>0</v>
      </c>
      <c r="AM180" s="241">
        <f t="shared" ref="AM180" si="716">SUM(AM181:AM184)</f>
        <v>0</v>
      </c>
      <c r="AN180" s="241">
        <f t="shared" si="714"/>
        <v>0</v>
      </c>
      <c r="AO180" s="241">
        <f t="shared" si="714"/>
        <v>0</v>
      </c>
      <c r="AP180" s="241">
        <f t="shared" si="714"/>
        <v>0</v>
      </c>
      <c r="AQ180" s="239">
        <f t="shared" si="714"/>
        <v>0</v>
      </c>
      <c r="AR180" s="206"/>
      <c r="AS180" s="89"/>
      <c r="AT180" s="388"/>
      <c r="AU180" s="388"/>
      <c r="AV180" s="388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</row>
    <row r="181" spans="1:136" s="72" customFormat="1" ht="15.75" customHeight="1">
      <c r="A181" s="230"/>
      <c r="B181" s="179"/>
      <c r="C181" s="179">
        <v>321</v>
      </c>
      <c r="D181" s="573" t="s">
        <v>5</v>
      </c>
      <c r="E181" s="573"/>
      <c r="F181" s="573"/>
      <c r="G181" s="573"/>
      <c r="H181" s="76">
        <f t="shared" si="682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5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8"/>
        <v>0</v>
      </c>
      <c r="AG181" s="29">
        <f t="shared" ref="AG181:AG184" si="717">I181+U181</f>
        <v>0</v>
      </c>
      <c r="AH181" s="92">
        <f t="shared" ref="AH181:AH184" si="718">J181+V181</f>
        <v>0</v>
      </c>
      <c r="AI181" s="31">
        <f t="shared" ref="AI181:AI184" si="719">K181+W181</f>
        <v>0</v>
      </c>
      <c r="AJ181" s="326">
        <f t="shared" ref="AJ181:AJ184" si="720">L181+X181</f>
        <v>0</v>
      </c>
      <c r="AK181" s="290">
        <f t="shared" ref="AK181:AK184" si="721">M181+Y181</f>
        <v>0</v>
      </c>
      <c r="AL181" s="30">
        <f t="shared" ref="AL181:AL184" si="722">N181+Z181</f>
        <v>0</v>
      </c>
      <c r="AM181" s="30">
        <f t="shared" ref="AM181:AM184" si="723">O181+AA181</f>
        <v>0</v>
      </c>
      <c r="AN181" s="30">
        <f t="shared" ref="AN181:AN184" si="724">P181+AB181</f>
        <v>0</v>
      </c>
      <c r="AO181" s="30">
        <f t="shared" ref="AO181:AO184" si="725">Q181+AC181</f>
        <v>0</v>
      </c>
      <c r="AP181" s="30">
        <f t="shared" ref="AP181:AP184" si="726">R181+AD181</f>
        <v>0</v>
      </c>
      <c r="AQ181" s="31">
        <f t="shared" ref="AQ181:AQ184" si="727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>
      <c r="A182" s="230"/>
      <c r="B182" s="179"/>
      <c r="C182" s="179">
        <v>322</v>
      </c>
      <c r="D182" s="573" t="s">
        <v>6</v>
      </c>
      <c r="E182" s="573"/>
      <c r="F182" s="573"/>
      <c r="G182" s="573"/>
      <c r="H182" s="76">
        <f t="shared" si="682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685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688"/>
        <v>0</v>
      </c>
      <c r="AG182" s="29">
        <f>I182+U182</f>
        <v>0</v>
      </c>
      <c r="AH182" s="92">
        <f t="shared" si="718"/>
        <v>0</v>
      </c>
      <c r="AI182" s="31">
        <f t="shared" si="719"/>
        <v>0</v>
      </c>
      <c r="AJ182" s="326">
        <f t="shared" si="720"/>
        <v>0</v>
      </c>
      <c r="AK182" s="290">
        <f t="shared" si="721"/>
        <v>0</v>
      </c>
      <c r="AL182" s="30">
        <f t="shared" si="722"/>
        <v>0</v>
      </c>
      <c r="AM182" s="30">
        <f t="shared" si="723"/>
        <v>0</v>
      </c>
      <c r="AN182" s="30">
        <f t="shared" si="724"/>
        <v>0</v>
      </c>
      <c r="AO182" s="30">
        <f t="shared" si="725"/>
        <v>0</v>
      </c>
      <c r="AP182" s="30">
        <f t="shared" si="726"/>
        <v>0</v>
      </c>
      <c r="AQ182" s="31">
        <f t="shared" si="727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>
      <c r="A183" s="230"/>
      <c r="B183" s="179"/>
      <c r="C183" s="179">
        <v>323</v>
      </c>
      <c r="D183" s="573" t="s">
        <v>7</v>
      </c>
      <c r="E183" s="573"/>
      <c r="F183" s="573"/>
      <c r="G183" s="573"/>
      <c r="H183" s="76">
        <f>SUM(I183:S183)</f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si="717"/>
        <v>0</v>
      </c>
      <c r="AH183" s="92">
        <f t="shared" si="718"/>
        <v>0</v>
      </c>
      <c r="AI183" s="31">
        <f t="shared" si="719"/>
        <v>0</v>
      </c>
      <c r="AJ183" s="326">
        <f t="shared" si="720"/>
        <v>0</v>
      </c>
      <c r="AK183" s="290">
        <f t="shared" si="721"/>
        <v>0</v>
      </c>
      <c r="AL183" s="30">
        <f t="shared" si="722"/>
        <v>0</v>
      </c>
      <c r="AM183" s="30">
        <f t="shared" si="723"/>
        <v>0</v>
      </c>
      <c r="AN183" s="30">
        <f t="shared" si="724"/>
        <v>0</v>
      </c>
      <c r="AO183" s="30">
        <f t="shared" si="725"/>
        <v>0</v>
      </c>
      <c r="AP183" s="30">
        <f t="shared" si="726"/>
        <v>0</v>
      </c>
      <c r="AQ183" s="31">
        <f t="shared" si="727"/>
        <v>0</v>
      </c>
      <c r="AR183" s="206"/>
      <c r="AS183" s="190"/>
      <c r="AT183" s="190"/>
      <c r="AU183" s="190"/>
      <c r="AV183" s="190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>
      <c r="A184" s="230"/>
      <c r="B184" s="179"/>
      <c r="C184" s="179">
        <v>329</v>
      </c>
      <c r="D184" s="573" t="s">
        <v>8</v>
      </c>
      <c r="E184" s="573"/>
      <c r="F184" s="573"/>
      <c r="G184" s="574"/>
      <c r="H184" s="76">
        <f t="shared" ref="H184" si="728">SUM(I184:S184)</f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ref="T184" si="729">SUM(U184:AE184)</f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ref="AF184" si="730">SUM(AG184:AQ184)</f>
        <v>0</v>
      </c>
      <c r="AG184" s="29">
        <f t="shared" si="717"/>
        <v>0</v>
      </c>
      <c r="AH184" s="92">
        <f t="shared" si="718"/>
        <v>0</v>
      </c>
      <c r="AI184" s="31">
        <f t="shared" si="719"/>
        <v>0</v>
      </c>
      <c r="AJ184" s="326">
        <f t="shared" si="720"/>
        <v>0</v>
      </c>
      <c r="AK184" s="290">
        <f t="shared" si="721"/>
        <v>0</v>
      </c>
      <c r="AL184" s="30">
        <f t="shared" si="722"/>
        <v>0</v>
      </c>
      <c r="AM184" s="30">
        <f t="shared" si="723"/>
        <v>0</v>
      </c>
      <c r="AN184" s="30">
        <f t="shared" si="724"/>
        <v>0</v>
      </c>
      <c r="AO184" s="30">
        <f t="shared" si="725"/>
        <v>0</v>
      </c>
      <c r="AP184" s="30">
        <f t="shared" si="726"/>
        <v>0</v>
      </c>
      <c r="AQ184" s="31">
        <f t="shared" si="727"/>
        <v>0</v>
      </c>
      <c r="AR184" s="206"/>
      <c r="AS184" s="190"/>
      <c r="AT184" s="190"/>
      <c r="AU184" s="190"/>
      <c r="AV184" s="190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272" customFormat="1" ht="25.9" customHeight="1">
      <c r="A185" s="270"/>
      <c r="B185" s="271"/>
      <c r="D185" s="273"/>
      <c r="E185" s="273"/>
      <c r="F185" s="273"/>
      <c r="G185" s="273"/>
      <c r="I185" s="644" t="s">
        <v>128</v>
      </c>
      <c r="J185" s="644"/>
      <c r="K185" s="644"/>
      <c r="L185" s="644"/>
      <c r="M185" s="644"/>
      <c r="N185" s="644"/>
      <c r="O185" s="644"/>
      <c r="P185" s="644"/>
      <c r="Q185" s="644"/>
      <c r="R185" s="644"/>
      <c r="S185" s="644"/>
      <c r="T185" s="391"/>
      <c r="U185" s="644" t="s">
        <v>128</v>
      </c>
      <c r="V185" s="644"/>
      <c r="W185" s="644"/>
      <c r="X185" s="644"/>
      <c r="Y185" s="644"/>
      <c r="Z185" s="644"/>
      <c r="AA185" s="644"/>
      <c r="AB185" s="644"/>
      <c r="AC185" s="644"/>
      <c r="AD185" s="644"/>
      <c r="AE185" s="644"/>
      <c r="AF185" s="276"/>
      <c r="AG185" s="575" t="s">
        <v>128</v>
      </c>
      <c r="AH185" s="575"/>
      <c r="AI185" s="575"/>
      <c r="AJ185" s="575"/>
      <c r="AK185" s="575"/>
      <c r="AL185" s="575"/>
      <c r="AM185" s="575"/>
      <c r="AN185" s="575"/>
      <c r="AO185" s="575"/>
      <c r="AP185" s="575"/>
      <c r="AQ185" s="576"/>
      <c r="AR185" s="274"/>
      <c r="AS185" s="310"/>
      <c r="AT185" s="310"/>
      <c r="AU185" s="310"/>
      <c r="AV185" s="310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</row>
    <row r="186" spans="1:136" s="74" customFormat="1" ht="25.9" customHeight="1">
      <c r="A186" s="579" t="s">
        <v>302</v>
      </c>
      <c r="B186" s="580"/>
      <c r="C186" s="580"/>
      <c r="D186" s="581" t="s">
        <v>303</v>
      </c>
      <c r="E186" s="581"/>
      <c r="F186" s="581"/>
      <c r="G186" s="582"/>
      <c r="H186" s="83">
        <f t="shared" ref="H186:H192" si="731">SUM(I186:S186)</f>
        <v>134000</v>
      </c>
      <c r="I186" s="84">
        <f>I187</f>
        <v>0</v>
      </c>
      <c r="J186" s="285">
        <f>J187</f>
        <v>0</v>
      </c>
      <c r="K186" s="86">
        <f t="shared" ref="K186:AI187" si="732">K187</f>
        <v>0</v>
      </c>
      <c r="L186" s="300">
        <f t="shared" si="732"/>
        <v>0</v>
      </c>
      <c r="M186" s="120">
        <f t="shared" si="732"/>
        <v>0</v>
      </c>
      <c r="N186" s="85">
        <f t="shared" si="732"/>
        <v>134000</v>
      </c>
      <c r="O186" s="85">
        <f t="shared" si="732"/>
        <v>0</v>
      </c>
      <c r="P186" s="85">
        <f t="shared" si="732"/>
        <v>0</v>
      </c>
      <c r="Q186" s="85">
        <f t="shared" si="732"/>
        <v>0</v>
      </c>
      <c r="R186" s="85">
        <f t="shared" si="732"/>
        <v>0</v>
      </c>
      <c r="S186" s="86">
        <f t="shared" si="732"/>
        <v>0</v>
      </c>
      <c r="T186" s="245">
        <f t="shared" ref="T186:T192" si="733">SUM(U186:AE186)</f>
        <v>0</v>
      </c>
      <c r="U186" s="84">
        <f>U187</f>
        <v>0</v>
      </c>
      <c r="V186" s="285">
        <f>V187</f>
        <v>0</v>
      </c>
      <c r="W186" s="86">
        <f t="shared" si="732"/>
        <v>0</v>
      </c>
      <c r="X186" s="300">
        <f t="shared" si="732"/>
        <v>0</v>
      </c>
      <c r="Y186" s="120">
        <f t="shared" si="732"/>
        <v>0</v>
      </c>
      <c r="Z186" s="85">
        <f t="shared" si="732"/>
        <v>0</v>
      </c>
      <c r="AA186" s="85">
        <f t="shared" si="732"/>
        <v>0</v>
      </c>
      <c r="AB186" s="85">
        <f t="shared" si="732"/>
        <v>0</v>
      </c>
      <c r="AC186" s="85">
        <f t="shared" si="732"/>
        <v>0</v>
      </c>
      <c r="AD186" s="85">
        <f t="shared" si="732"/>
        <v>0</v>
      </c>
      <c r="AE186" s="86">
        <f t="shared" si="732"/>
        <v>0</v>
      </c>
      <c r="AF186" s="261">
        <f t="shared" ref="AF186:AF192" si="734">SUM(AG186:AQ186)</f>
        <v>134000</v>
      </c>
      <c r="AG186" s="84">
        <f>AG187</f>
        <v>0</v>
      </c>
      <c r="AH186" s="285">
        <f>AH187</f>
        <v>0</v>
      </c>
      <c r="AI186" s="86">
        <f t="shared" si="732"/>
        <v>0</v>
      </c>
      <c r="AJ186" s="300">
        <f t="shared" ref="AI186:AQ187" si="735">AJ187</f>
        <v>0</v>
      </c>
      <c r="AK186" s="120">
        <f t="shared" si="735"/>
        <v>0</v>
      </c>
      <c r="AL186" s="85">
        <f t="shared" si="735"/>
        <v>134000</v>
      </c>
      <c r="AM186" s="85">
        <f t="shared" si="735"/>
        <v>0</v>
      </c>
      <c r="AN186" s="85">
        <f t="shared" si="735"/>
        <v>0</v>
      </c>
      <c r="AO186" s="85">
        <f t="shared" si="735"/>
        <v>0</v>
      </c>
      <c r="AP186" s="85">
        <f t="shared" si="735"/>
        <v>0</v>
      </c>
      <c r="AQ186" s="86">
        <f t="shared" si="735"/>
        <v>0</v>
      </c>
      <c r="AR186" s="72"/>
      <c r="AS186" s="495"/>
      <c r="AT186" s="495"/>
      <c r="AU186" s="495"/>
      <c r="AV186" s="495"/>
      <c r="AW186" s="72"/>
      <c r="AX186" s="72"/>
      <c r="AY186" s="108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>
      <c r="A187" s="493">
        <v>3</v>
      </c>
      <c r="B187" s="68"/>
      <c r="C187" s="90"/>
      <c r="D187" s="571" t="s">
        <v>16</v>
      </c>
      <c r="E187" s="571"/>
      <c r="F187" s="571"/>
      <c r="G187" s="572"/>
      <c r="H187" s="75">
        <f t="shared" si="731"/>
        <v>134000</v>
      </c>
      <c r="I187" s="77">
        <f>I188</f>
        <v>0</v>
      </c>
      <c r="J187" s="61">
        <f>J188</f>
        <v>0</v>
      </c>
      <c r="K187" s="79">
        <f t="shared" si="732"/>
        <v>0</v>
      </c>
      <c r="L187" s="301">
        <f t="shared" si="732"/>
        <v>0</v>
      </c>
      <c r="M187" s="95">
        <f t="shared" si="732"/>
        <v>0</v>
      </c>
      <c r="N187" s="78">
        <f t="shared" si="732"/>
        <v>134000</v>
      </c>
      <c r="O187" s="78">
        <f t="shared" si="732"/>
        <v>0</v>
      </c>
      <c r="P187" s="78">
        <f t="shared" si="732"/>
        <v>0</v>
      </c>
      <c r="Q187" s="78">
        <f t="shared" si="732"/>
        <v>0</v>
      </c>
      <c r="R187" s="78">
        <f t="shared" si="732"/>
        <v>0</v>
      </c>
      <c r="S187" s="79">
        <f t="shared" si="732"/>
        <v>0</v>
      </c>
      <c r="T187" s="237">
        <f t="shared" si="733"/>
        <v>0</v>
      </c>
      <c r="U187" s="77">
        <f>U188</f>
        <v>0</v>
      </c>
      <c r="V187" s="61">
        <f>V188</f>
        <v>0</v>
      </c>
      <c r="W187" s="79">
        <f t="shared" si="732"/>
        <v>0</v>
      </c>
      <c r="X187" s="301">
        <f t="shared" si="732"/>
        <v>0</v>
      </c>
      <c r="Y187" s="95">
        <f t="shared" si="732"/>
        <v>0</v>
      </c>
      <c r="Z187" s="78">
        <f t="shared" si="732"/>
        <v>0</v>
      </c>
      <c r="AA187" s="78">
        <f t="shared" si="732"/>
        <v>0</v>
      </c>
      <c r="AB187" s="78">
        <f t="shared" si="732"/>
        <v>0</v>
      </c>
      <c r="AC187" s="78">
        <f t="shared" si="732"/>
        <v>0</v>
      </c>
      <c r="AD187" s="78">
        <f t="shared" si="732"/>
        <v>0</v>
      </c>
      <c r="AE187" s="79">
        <f t="shared" si="732"/>
        <v>0</v>
      </c>
      <c r="AF187" s="262">
        <f t="shared" si="734"/>
        <v>134000</v>
      </c>
      <c r="AG187" s="77">
        <f>AG188</f>
        <v>0</v>
      </c>
      <c r="AH187" s="61">
        <f>AH188</f>
        <v>0</v>
      </c>
      <c r="AI187" s="79">
        <f t="shared" si="735"/>
        <v>0</v>
      </c>
      <c r="AJ187" s="301">
        <f t="shared" si="735"/>
        <v>0</v>
      </c>
      <c r="AK187" s="95">
        <f t="shared" si="735"/>
        <v>0</v>
      </c>
      <c r="AL187" s="78">
        <f t="shared" si="735"/>
        <v>134000</v>
      </c>
      <c r="AM187" s="78">
        <f t="shared" si="735"/>
        <v>0</v>
      </c>
      <c r="AN187" s="78">
        <f t="shared" si="735"/>
        <v>0</v>
      </c>
      <c r="AO187" s="78">
        <f t="shared" si="735"/>
        <v>0</v>
      </c>
      <c r="AP187" s="78">
        <f t="shared" si="735"/>
        <v>0</v>
      </c>
      <c r="AQ187" s="79">
        <f t="shared" si="735"/>
        <v>0</v>
      </c>
      <c r="AR187" s="72"/>
      <c r="AS187" s="498"/>
      <c r="AT187" s="498"/>
      <c r="AU187" s="498"/>
      <c r="AV187" s="498"/>
      <c r="AW187" s="72"/>
      <c r="AX187" s="72"/>
      <c r="AY187" s="108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>
      <c r="A188" s="577">
        <v>32</v>
      </c>
      <c r="B188" s="578"/>
      <c r="C188" s="90"/>
      <c r="D188" s="571" t="s">
        <v>4</v>
      </c>
      <c r="E188" s="571"/>
      <c r="F188" s="571"/>
      <c r="G188" s="572"/>
      <c r="H188" s="75">
        <f t="shared" si="731"/>
        <v>134000</v>
      </c>
      <c r="I188" s="77">
        <f t="shared" ref="I188:S188" si="736">SUM(I189:I192)</f>
        <v>0</v>
      </c>
      <c r="J188" s="61">
        <f t="shared" si="736"/>
        <v>0</v>
      </c>
      <c r="K188" s="79">
        <f t="shared" si="736"/>
        <v>0</v>
      </c>
      <c r="L188" s="301">
        <f t="shared" si="736"/>
        <v>0</v>
      </c>
      <c r="M188" s="95">
        <f t="shared" si="736"/>
        <v>0</v>
      </c>
      <c r="N188" s="78">
        <f t="shared" si="736"/>
        <v>134000</v>
      </c>
      <c r="O188" s="78">
        <f t="shared" si="736"/>
        <v>0</v>
      </c>
      <c r="P188" s="78">
        <f t="shared" si="736"/>
        <v>0</v>
      </c>
      <c r="Q188" s="78">
        <f t="shared" si="736"/>
        <v>0</v>
      </c>
      <c r="R188" s="78">
        <f t="shared" si="736"/>
        <v>0</v>
      </c>
      <c r="S188" s="79">
        <f t="shared" si="736"/>
        <v>0</v>
      </c>
      <c r="T188" s="237">
        <f t="shared" si="733"/>
        <v>0</v>
      </c>
      <c r="U188" s="77">
        <f t="shared" ref="U188:AE188" si="737">SUM(U189:U192)</f>
        <v>0</v>
      </c>
      <c r="V188" s="61">
        <f t="shared" si="737"/>
        <v>0</v>
      </c>
      <c r="W188" s="79">
        <f t="shared" si="737"/>
        <v>0</v>
      </c>
      <c r="X188" s="301">
        <f t="shared" si="737"/>
        <v>0</v>
      </c>
      <c r="Y188" s="95">
        <f t="shared" si="737"/>
        <v>0</v>
      </c>
      <c r="Z188" s="78">
        <f t="shared" si="737"/>
        <v>0</v>
      </c>
      <c r="AA188" s="78">
        <f t="shared" si="737"/>
        <v>0</v>
      </c>
      <c r="AB188" s="78">
        <f t="shared" si="737"/>
        <v>0</v>
      </c>
      <c r="AC188" s="78">
        <f t="shared" si="737"/>
        <v>0</v>
      </c>
      <c r="AD188" s="78">
        <f t="shared" si="737"/>
        <v>0</v>
      </c>
      <c r="AE188" s="79">
        <f t="shared" si="737"/>
        <v>0</v>
      </c>
      <c r="AF188" s="109">
        <f t="shared" si="734"/>
        <v>134000</v>
      </c>
      <c r="AG188" s="29">
        <f t="shared" ref="AG188:AQ188" si="738">SUM(AG189:AG192)</f>
        <v>0</v>
      </c>
      <c r="AH188" s="92">
        <f t="shared" si="738"/>
        <v>0</v>
      </c>
      <c r="AI188" s="31">
        <f t="shared" si="738"/>
        <v>0</v>
      </c>
      <c r="AJ188" s="326">
        <f t="shared" si="738"/>
        <v>0</v>
      </c>
      <c r="AK188" s="290">
        <f t="shared" si="738"/>
        <v>0</v>
      </c>
      <c r="AL188" s="30">
        <f t="shared" si="738"/>
        <v>134000</v>
      </c>
      <c r="AM188" s="30">
        <f t="shared" si="738"/>
        <v>0</v>
      </c>
      <c r="AN188" s="30">
        <f t="shared" si="738"/>
        <v>0</v>
      </c>
      <c r="AO188" s="30">
        <f t="shared" si="738"/>
        <v>0</v>
      </c>
      <c r="AP188" s="30">
        <f t="shared" si="738"/>
        <v>0</v>
      </c>
      <c r="AQ188" s="31">
        <f t="shared" si="738"/>
        <v>0</v>
      </c>
      <c r="AR188" s="72"/>
      <c r="AS188" s="488"/>
      <c r="AT188" s="488"/>
      <c r="AU188" s="488"/>
      <c r="AV188" s="488"/>
      <c r="AW188" s="72"/>
      <c r="AX188" s="72"/>
      <c r="AY188" s="108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>
      <c r="A189" s="230"/>
      <c r="B189" s="179"/>
      <c r="C189" s="179">
        <v>321</v>
      </c>
      <c r="D189" s="573" t="s">
        <v>5</v>
      </c>
      <c r="E189" s="573"/>
      <c r="F189" s="573"/>
      <c r="G189" s="573"/>
      <c r="H189" s="76">
        <f t="shared" si="731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733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734"/>
        <v>0</v>
      </c>
      <c r="AG189" s="29">
        <f>I189+U189</f>
        <v>0</v>
      </c>
      <c r="AH189" s="92">
        <f t="shared" ref="AH189:AQ192" si="739">J189+V189</f>
        <v>0</v>
      </c>
      <c r="AI189" s="31">
        <f t="shared" si="739"/>
        <v>0</v>
      </c>
      <c r="AJ189" s="326">
        <f t="shared" si="739"/>
        <v>0</v>
      </c>
      <c r="AK189" s="290">
        <f t="shared" si="739"/>
        <v>0</v>
      </c>
      <c r="AL189" s="30">
        <f t="shared" si="739"/>
        <v>0</v>
      </c>
      <c r="AM189" s="30">
        <f t="shared" si="739"/>
        <v>0</v>
      </c>
      <c r="AN189" s="30">
        <f t="shared" si="739"/>
        <v>0</v>
      </c>
      <c r="AO189" s="30">
        <f t="shared" si="739"/>
        <v>0</v>
      </c>
      <c r="AP189" s="30">
        <f t="shared" si="739"/>
        <v>0</v>
      </c>
      <c r="AQ189" s="31">
        <f t="shared" si="739"/>
        <v>0</v>
      </c>
      <c r="AR189" s="73"/>
      <c r="AS189" s="488"/>
      <c r="AT189" s="488"/>
      <c r="AU189" s="488"/>
      <c r="AV189" s="488"/>
      <c r="AW189" s="73"/>
      <c r="AX189" s="73"/>
      <c r="AY189" s="124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>
      <c r="A190" s="230"/>
      <c r="B190" s="179"/>
      <c r="C190" s="179">
        <v>322</v>
      </c>
      <c r="D190" s="573" t="s">
        <v>6</v>
      </c>
      <c r="E190" s="573"/>
      <c r="F190" s="573"/>
      <c r="G190" s="573"/>
      <c r="H190" s="76">
        <f t="shared" si="731"/>
        <v>134000</v>
      </c>
      <c r="I190" s="80"/>
      <c r="J190" s="94"/>
      <c r="K190" s="82"/>
      <c r="L190" s="302"/>
      <c r="M190" s="118"/>
      <c r="N190" s="81">
        <v>134000</v>
      </c>
      <c r="O190" s="81"/>
      <c r="P190" s="81"/>
      <c r="Q190" s="81"/>
      <c r="R190" s="81"/>
      <c r="S190" s="82"/>
      <c r="T190" s="28">
        <f t="shared" si="733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734"/>
        <v>134000</v>
      </c>
      <c r="AG190" s="29">
        <f t="shared" ref="AG190:AG192" si="740">I190+U190</f>
        <v>0</v>
      </c>
      <c r="AH190" s="92">
        <f t="shared" si="739"/>
        <v>0</v>
      </c>
      <c r="AI190" s="31">
        <f t="shared" si="739"/>
        <v>0</v>
      </c>
      <c r="AJ190" s="326">
        <f t="shared" si="739"/>
        <v>0</v>
      </c>
      <c r="AK190" s="290">
        <f t="shared" si="739"/>
        <v>0</v>
      </c>
      <c r="AL190" s="30">
        <f t="shared" si="739"/>
        <v>134000</v>
      </c>
      <c r="AM190" s="30">
        <f t="shared" si="739"/>
        <v>0</v>
      </c>
      <c r="AN190" s="30">
        <f t="shared" si="739"/>
        <v>0</v>
      </c>
      <c r="AO190" s="30">
        <f t="shared" si="739"/>
        <v>0</v>
      </c>
      <c r="AP190" s="30">
        <f t="shared" si="739"/>
        <v>0</v>
      </c>
      <c r="AQ190" s="31">
        <f t="shared" si="739"/>
        <v>0</v>
      </c>
      <c r="AS190" s="488"/>
      <c r="AT190" s="488"/>
      <c r="AU190" s="488"/>
      <c r="AV190" s="48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2" customFormat="1" ht="15.75" customHeight="1">
      <c r="A191" s="230"/>
      <c r="B191" s="179"/>
      <c r="C191" s="179">
        <v>323</v>
      </c>
      <c r="D191" s="573" t="s">
        <v>7</v>
      </c>
      <c r="E191" s="573"/>
      <c r="F191" s="573"/>
      <c r="G191" s="573"/>
      <c r="H191" s="76">
        <f t="shared" si="731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3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4"/>
        <v>0</v>
      </c>
      <c r="AG191" s="29">
        <f t="shared" si="740"/>
        <v>0</v>
      </c>
      <c r="AH191" s="92">
        <f t="shared" si="739"/>
        <v>0</v>
      </c>
      <c r="AI191" s="31">
        <f t="shared" si="739"/>
        <v>0</v>
      </c>
      <c r="AJ191" s="326">
        <f t="shared" si="739"/>
        <v>0</v>
      </c>
      <c r="AK191" s="290">
        <f t="shared" si="739"/>
        <v>0</v>
      </c>
      <c r="AL191" s="30">
        <f t="shared" si="739"/>
        <v>0</v>
      </c>
      <c r="AM191" s="30">
        <f t="shared" si="739"/>
        <v>0</v>
      </c>
      <c r="AN191" s="30">
        <f t="shared" si="739"/>
        <v>0</v>
      </c>
      <c r="AO191" s="30">
        <f t="shared" si="739"/>
        <v>0</v>
      </c>
      <c r="AP191" s="30">
        <f t="shared" si="739"/>
        <v>0</v>
      </c>
      <c r="AQ191" s="31">
        <f t="shared" si="739"/>
        <v>0</v>
      </c>
      <c r="AS191" s="498"/>
      <c r="AT191" s="498"/>
      <c r="AU191" s="498"/>
      <c r="AV191" s="49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>
      <c r="A192" s="230"/>
      <c r="B192" s="179"/>
      <c r="C192" s="179">
        <v>329</v>
      </c>
      <c r="D192" s="573" t="s">
        <v>8</v>
      </c>
      <c r="E192" s="573"/>
      <c r="F192" s="573"/>
      <c r="G192" s="574"/>
      <c r="H192" s="76">
        <f t="shared" si="731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73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4"/>
        <v>0</v>
      </c>
      <c r="AG192" s="29">
        <f t="shared" si="740"/>
        <v>0</v>
      </c>
      <c r="AH192" s="92">
        <f t="shared" si="739"/>
        <v>0</v>
      </c>
      <c r="AI192" s="31">
        <f t="shared" si="739"/>
        <v>0</v>
      </c>
      <c r="AJ192" s="326">
        <f t="shared" si="739"/>
        <v>0</v>
      </c>
      <c r="AK192" s="290">
        <f t="shared" si="739"/>
        <v>0</v>
      </c>
      <c r="AL192" s="30">
        <f t="shared" si="739"/>
        <v>0</v>
      </c>
      <c r="AM192" s="30">
        <f t="shared" si="739"/>
        <v>0</v>
      </c>
      <c r="AN192" s="30">
        <f t="shared" si="739"/>
        <v>0</v>
      </c>
      <c r="AO192" s="30">
        <f t="shared" si="739"/>
        <v>0</v>
      </c>
      <c r="AP192" s="30">
        <f t="shared" si="739"/>
        <v>0</v>
      </c>
      <c r="AQ192" s="31">
        <f t="shared" si="739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272" customFormat="1" ht="12.75" customHeight="1">
      <c r="A193" s="270"/>
      <c r="B193" s="271"/>
      <c r="D193" s="273"/>
      <c r="E193" s="273"/>
      <c r="F193" s="273"/>
      <c r="G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391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499"/>
      <c r="AR193" s="72"/>
      <c r="AS193" s="488"/>
      <c r="AT193" s="488"/>
      <c r="AU193" s="488"/>
      <c r="AV193" s="488"/>
      <c r="AW193" s="72"/>
      <c r="AX193" s="72"/>
      <c r="AY193" s="108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</row>
    <row r="194" spans="1:136" s="74" customFormat="1" ht="25.9" customHeight="1">
      <c r="A194" s="579" t="s">
        <v>304</v>
      </c>
      <c r="B194" s="580"/>
      <c r="C194" s="580"/>
      <c r="D194" s="581" t="s">
        <v>305</v>
      </c>
      <c r="E194" s="581"/>
      <c r="F194" s="581"/>
      <c r="G194" s="582"/>
      <c r="H194" s="83">
        <f t="shared" ref="H194:H204" si="741">SUM(I194:S194)</f>
        <v>0</v>
      </c>
      <c r="I194" s="84">
        <f>I195</f>
        <v>0</v>
      </c>
      <c r="J194" s="285">
        <f>J195</f>
        <v>0</v>
      </c>
      <c r="K194" s="86">
        <f t="shared" ref="K194:AQ194" si="742">K195</f>
        <v>0</v>
      </c>
      <c r="L194" s="300">
        <f t="shared" si="742"/>
        <v>0</v>
      </c>
      <c r="M194" s="120">
        <f t="shared" si="742"/>
        <v>0</v>
      </c>
      <c r="N194" s="85">
        <f t="shared" si="742"/>
        <v>0</v>
      </c>
      <c r="O194" s="85">
        <f t="shared" si="742"/>
        <v>0</v>
      </c>
      <c r="P194" s="85">
        <f t="shared" si="742"/>
        <v>0</v>
      </c>
      <c r="Q194" s="85">
        <f t="shared" si="742"/>
        <v>0</v>
      </c>
      <c r="R194" s="85">
        <f t="shared" si="742"/>
        <v>0</v>
      </c>
      <c r="S194" s="86">
        <f t="shared" si="742"/>
        <v>0</v>
      </c>
      <c r="T194" s="245">
        <f t="shared" ref="T194:T204" si="743">SUM(U194:AE194)</f>
        <v>0</v>
      </c>
      <c r="U194" s="84">
        <f>U195</f>
        <v>0</v>
      </c>
      <c r="V194" s="285">
        <f>V195</f>
        <v>0</v>
      </c>
      <c r="W194" s="86">
        <f t="shared" si="742"/>
        <v>0</v>
      </c>
      <c r="X194" s="300">
        <f t="shared" si="742"/>
        <v>0</v>
      </c>
      <c r="Y194" s="120">
        <f t="shared" si="742"/>
        <v>0</v>
      </c>
      <c r="Z194" s="85">
        <f t="shared" si="742"/>
        <v>0</v>
      </c>
      <c r="AA194" s="85">
        <f t="shared" si="742"/>
        <v>0</v>
      </c>
      <c r="AB194" s="85">
        <f t="shared" si="742"/>
        <v>0</v>
      </c>
      <c r="AC194" s="85">
        <f t="shared" si="742"/>
        <v>0</v>
      </c>
      <c r="AD194" s="85">
        <f t="shared" si="742"/>
        <v>0</v>
      </c>
      <c r="AE194" s="86">
        <f t="shared" si="742"/>
        <v>0</v>
      </c>
      <c r="AF194" s="261">
        <f t="shared" ref="AF194:AF204" si="744">SUM(AG194:AQ194)</f>
        <v>0</v>
      </c>
      <c r="AG194" s="84">
        <f>AG195</f>
        <v>0</v>
      </c>
      <c r="AH194" s="285">
        <f>AH195</f>
        <v>0</v>
      </c>
      <c r="AI194" s="86">
        <f t="shared" si="742"/>
        <v>0</v>
      </c>
      <c r="AJ194" s="300">
        <f t="shared" si="742"/>
        <v>0</v>
      </c>
      <c r="AK194" s="120">
        <f t="shared" si="742"/>
        <v>0</v>
      </c>
      <c r="AL194" s="85">
        <f t="shared" si="742"/>
        <v>0</v>
      </c>
      <c r="AM194" s="85">
        <f t="shared" si="742"/>
        <v>0</v>
      </c>
      <c r="AN194" s="85">
        <f t="shared" si="742"/>
        <v>0</v>
      </c>
      <c r="AO194" s="85">
        <f t="shared" si="742"/>
        <v>0</v>
      </c>
      <c r="AP194" s="85">
        <f t="shared" si="742"/>
        <v>0</v>
      </c>
      <c r="AQ194" s="86">
        <f t="shared" si="742"/>
        <v>0</v>
      </c>
      <c r="AR194" s="72"/>
      <c r="AS194" s="488"/>
      <c r="AT194" s="488"/>
      <c r="AU194" s="488"/>
      <c r="AV194" s="488"/>
      <c r="AW194" s="72"/>
      <c r="AX194" s="72"/>
      <c r="AY194" s="108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4" customFormat="1" ht="15.75" customHeight="1">
      <c r="A195" s="493">
        <v>3</v>
      </c>
      <c r="B195" s="68"/>
      <c r="C195" s="90"/>
      <c r="D195" s="571" t="s">
        <v>16</v>
      </c>
      <c r="E195" s="571"/>
      <c r="F195" s="571"/>
      <c r="G195" s="572"/>
      <c r="H195" s="75">
        <f t="shared" si="741"/>
        <v>0</v>
      </c>
      <c r="I195" s="77">
        <f>I196+I200</f>
        <v>0</v>
      </c>
      <c r="J195" s="61">
        <f t="shared" ref="J195:Q195" si="745">J196+J200</f>
        <v>0</v>
      </c>
      <c r="K195" s="79">
        <f t="shared" si="745"/>
        <v>0</v>
      </c>
      <c r="L195" s="301">
        <f t="shared" si="745"/>
        <v>0</v>
      </c>
      <c r="M195" s="95">
        <f t="shared" si="745"/>
        <v>0</v>
      </c>
      <c r="N195" s="78">
        <f>N196+N200</f>
        <v>0</v>
      </c>
      <c r="O195" s="78">
        <f>O196+O200</f>
        <v>0</v>
      </c>
      <c r="P195" s="78">
        <f t="shared" si="745"/>
        <v>0</v>
      </c>
      <c r="Q195" s="78">
        <f t="shared" si="745"/>
        <v>0</v>
      </c>
      <c r="R195" s="78">
        <f>R196+R200</f>
        <v>0</v>
      </c>
      <c r="S195" s="79">
        <f>S196+S200</f>
        <v>0</v>
      </c>
      <c r="T195" s="237">
        <f t="shared" si="743"/>
        <v>0</v>
      </c>
      <c r="U195" s="77">
        <f t="shared" ref="U195:AE195" si="746">U196+U200</f>
        <v>0</v>
      </c>
      <c r="V195" s="61">
        <f t="shared" si="746"/>
        <v>0</v>
      </c>
      <c r="W195" s="79">
        <f t="shared" si="746"/>
        <v>0</v>
      </c>
      <c r="X195" s="301">
        <f t="shared" si="746"/>
        <v>0</v>
      </c>
      <c r="Y195" s="95">
        <f t="shared" si="746"/>
        <v>0</v>
      </c>
      <c r="Z195" s="78">
        <f t="shared" si="746"/>
        <v>0</v>
      </c>
      <c r="AA195" s="78">
        <f t="shared" si="746"/>
        <v>0</v>
      </c>
      <c r="AB195" s="78">
        <f t="shared" si="746"/>
        <v>0</v>
      </c>
      <c r="AC195" s="78">
        <f t="shared" si="746"/>
        <v>0</v>
      </c>
      <c r="AD195" s="78">
        <f t="shared" si="746"/>
        <v>0</v>
      </c>
      <c r="AE195" s="79">
        <f t="shared" si="746"/>
        <v>0</v>
      </c>
      <c r="AF195" s="262">
        <f t="shared" si="744"/>
        <v>0</v>
      </c>
      <c r="AG195" s="77">
        <f t="shared" ref="AG195:AQ195" si="747">AG196+AG200</f>
        <v>0</v>
      </c>
      <c r="AH195" s="61">
        <f t="shared" si="747"/>
        <v>0</v>
      </c>
      <c r="AI195" s="79">
        <f t="shared" si="747"/>
        <v>0</v>
      </c>
      <c r="AJ195" s="301">
        <f t="shared" si="747"/>
        <v>0</v>
      </c>
      <c r="AK195" s="95">
        <f t="shared" si="747"/>
        <v>0</v>
      </c>
      <c r="AL195" s="78">
        <f t="shared" si="747"/>
        <v>0</v>
      </c>
      <c r="AM195" s="78">
        <f t="shared" si="747"/>
        <v>0</v>
      </c>
      <c r="AN195" s="78">
        <f t="shared" si="747"/>
        <v>0</v>
      </c>
      <c r="AO195" s="78">
        <f t="shared" si="747"/>
        <v>0</v>
      </c>
      <c r="AP195" s="78">
        <f t="shared" si="747"/>
        <v>0</v>
      </c>
      <c r="AQ195" s="79">
        <f t="shared" si="747"/>
        <v>0</v>
      </c>
      <c r="AR195" s="73"/>
      <c r="AS195" s="488"/>
      <c r="AT195" s="488"/>
      <c r="AU195" s="488"/>
      <c r="AV195" s="488"/>
      <c r="AW195" s="73"/>
      <c r="AX195" s="73"/>
      <c r="AY195" s="124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3" customFormat="1" ht="15.75" customHeight="1">
      <c r="A196" s="577">
        <v>31</v>
      </c>
      <c r="B196" s="578"/>
      <c r="C196" s="90"/>
      <c r="D196" s="571" t="s">
        <v>0</v>
      </c>
      <c r="E196" s="571"/>
      <c r="F196" s="571"/>
      <c r="G196" s="572"/>
      <c r="H196" s="75">
        <f t="shared" si="741"/>
        <v>0</v>
      </c>
      <c r="I196" s="96">
        <f>SUM(I197:I199)</f>
        <v>0</v>
      </c>
      <c r="J196" s="61">
        <f>SUM(J197:J199)</f>
        <v>0</v>
      </c>
      <c r="K196" s="79">
        <f t="shared" ref="K196:N196" si="748">SUM(K197:K199)</f>
        <v>0</v>
      </c>
      <c r="L196" s="301">
        <f t="shared" si="748"/>
        <v>0</v>
      </c>
      <c r="M196" s="95">
        <f t="shared" si="748"/>
        <v>0</v>
      </c>
      <c r="N196" s="78">
        <f t="shared" si="748"/>
        <v>0</v>
      </c>
      <c r="O196" s="78">
        <f>SUM(O197:O199)</f>
        <v>0</v>
      </c>
      <c r="P196" s="78">
        <f t="shared" ref="P196:S196" si="749">SUM(P197:P199)</f>
        <v>0</v>
      </c>
      <c r="Q196" s="78">
        <f t="shared" si="749"/>
        <v>0</v>
      </c>
      <c r="R196" s="78">
        <f t="shared" si="749"/>
        <v>0</v>
      </c>
      <c r="S196" s="229">
        <f t="shared" si="749"/>
        <v>0</v>
      </c>
      <c r="T196" s="248">
        <f t="shared" si="743"/>
        <v>0</v>
      </c>
      <c r="U196" s="96">
        <f>SUM(U197:U199)</f>
        <v>0</v>
      </c>
      <c r="V196" s="78">
        <f>SUM(V197:V199)</f>
        <v>0</v>
      </c>
      <c r="W196" s="79">
        <f t="shared" ref="W196:Z196" si="750">SUM(W197:W199)</f>
        <v>0</v>
      </c>
      <c r="X196" s="301">
        <f t="shared" si="750"/>
        <v>0</v>
      </c>
      <c r="Y196" s="95">
        <f t="shared" si="750"/>
        <v>0</v>
      </c>
      <c r="Z196" s="78">
        <f t="shared" si="750"/>
        <v>0</v>
      </c>
      <c r="AA196" s="78">
        <f>SUM(AA197:AA199)</f>
        <v>0</v>
      </c>
      <c r="AB196" s="78">
        <f t="shared" ref="AB196:AE196" si="751">SUM(AB197:AB199)</f>
        <v>0</v>
      </c>
      <c r="AC196" s="78">
        <f t="shared" si="751"/>
        <v>0</v>
      </c>
      <c r="AD196" s="78">
        <f t="shared" si="751"/>
        <v>0</v>
      </c>
      <c r="AE196" s="229">
        <f t="shared" si="751"/>
        <v>0</v>
      </c>
      <c r="AF196" s="262">
        <f t="shared" si="744"/>
        <v>0</v>
      </c>
      <c r="AG196" s="96">
        <f>SUM(AG197:AG199)</f>
        <v>0</v>
      </c>
      <c r="AH196" s="78">
        <f>SUM(AH197:AH199)</f>
        <v>0</v>
      </c>
      <c r="AI196" s="79">
        <f t="shared" ref="AI196:AL196" si="752">SUM(AI197:AI199)</f>
        <v>0</v>
      </c>
      <c r="AJ196" s="301">
        <f t="shared" si="752"/>
        <v>0</v>
      </c>
      <c r="AK196" s="95">
        <f t="shared" si="752"/>
        <v>0</v>
      </c>
      <c r="AL196" s="78">
        <f t="shared" si="752"/>
        <v>0</v>
      </c>
      <c r="AM196" s="78">
        <f>SUM(AM197:AM199)</f>
        <v>0</v>
      </c>
      <c r="AN196" s="78">
        <f t="shared" ref="AN196:AQ196" si="753">SUM(AN197:AN199)</f>
        <v>0</v>
      </c>
      <c r="AO196" s="78">
        <f t="shared" si="753"/>
        <v>0</v>
      </c>
      <c r="AP196" s="78">
        <f t="shared" si="753"/>
        <v>0</v>
      </c>
      <c r="AQ196" s="229">
        <f t="shared" si="753"/>
        <v>0</v>
      </c>
      <c r="AR196" s="206"/>
      <c r="AS196" s="310"/>
      <c r="AT196" s="310"/>
      <c r="AU196" s="310"/>
      <c r="AV196" s="310"/>
      <c r="AW196" s="497"/>
      <c r="AX196" s="497"/>
      <c r="AY196" s="497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>
      <c r="A197" s="230"/>
      <c r="B197" s="179"/>
      <c r="C197" s="179">
        <v>311</v>
      </c>
      <c r="D197" s="573" t="s">
        <v>1</v>
      </c>
      <c r="E197" s="573"/>
      <c r="F197" s="573"/>
      <c r="G197" s="573"/>
      <c r="H197" s="76">
        <f>SUM(I197:S197)</f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743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744"/>
        <v>0</v>
      </c>
      <c r="AG197" s="29">
        <f>I197+U197</f>
        <v>0</v>
      </c>
      <c r="AH197" s="92">
        <f t="shared" ref="AH197:AQ199" si="754">J197+V197</f>
        <v>0</v>
      </c>
      <c r="AI197" s="31">
        <f t="shared" si="754"/>
        <v>0</v>
      </c>
      <c r="AJ197" s="326">
        <f t="shared" si="754"/>
        <v>0</v>
      </c>
      <c r="AK197" s="290">
        <f t="shared" si="754"/>
        <v>0</v>
      </c>
      <c r="AL197" s="30">
        <f t="shared" si="754"/>
        <v>0</v>
      </c>
      <c r="AM197" s="30">
        <f t="shared" si="754"/>
        <v>0</v>
      </c>
      <c r="AN197" s="30">
        <f t="shared" si="754"/>
        <v>0</v>
      </c>
      <c r="AO197" s="30">
        <f t="shared" si="754"/>
        <v>0</v>
      </c>
      <c r="AP197" s="30">
        <f t="shared" si="754"/>
        <v>0</v>
      </c>
      <c r="AQ197" s="31">
        <f t="shared" si="754"/>
        <v>0</v>
      </c>
      <c r="AR197" s="74"/>
      <c r="AS197" s="497"/>
      <c r="AT197" s="497"/>
      <c r="AU197" s="497"/>
      <c r="AV197" s="497"/>
      <c r="AW197" s="74"/>
      <c r="AX197" s="74"/>
      <c r="AY197" s="193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>
      <c r="A198" s="230"/>
      <c r="B198" s="179"/>
      <c r="C198" s="179">
        <v>312</v>
      </c>
      <c r="D198" s="573" t="s">
        <v>2</v>
      </c>
      <c r="E198" s="573"/>
      <c r="F198" s="573"/>
      <c r="G198" s="574"/>
      <c r="H198" s="76">
        <f>SUM(I198:S198)</f>
        <v>0</v>
      </c>
      <c r="I198" s="80"/>
      <c r="J198" s="94"/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 t="shared" si="743"/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 t="shared" si="744"/>
        <v>0</v>
      </c>
      <c r="AG198" s="29">
        <f t="shared" ref="AG198:AG199" si="755">I198+U198</f>
        <v>0</v>
      </c>
      <c r="AH198" s="92">
        <f t="shared" si="754"/>
        <v>0</v>
      </c>
      <c r="AI198" s="31">
        <f t="shared" si="754"/>
        <v>0</v>
      </c>
      <c r="AJ198" s="326">
        <f t="shared" si="754"/>
        <v>0</v>
      </c>
      <c r="AK198" s="290">
        <f t="shared" si="754"/>
        <v>0</v>
      </c>
      <c r="AL198" s="30">
        <f t="shared" si="754"/>
        <v>0</v>
      </c>
      <c r="AM198" s="30">
        <f t="shared" si="754"/>
        <v>0</v>
      </c>
      <c r="AN198" s="30">
        <f t="shared" si="754"/>
        <v>0</v>
      </c>
      <c r="AO198" s="30">
        <f t="shared" si="754"/>
        <v>0</v>
      </c>
      <c r="AP198" s="30">
        <f t="shared" si="754"/>
        <v>0</v>
      </c>
      <c r="AQ198" s="31">
        <f t="shared" si="754"/>
        <v>0</v>
      </c>
      <c r="AR198" s="74"/>
      <c r="AS198" s="107"/>
      <c r="AT198" s="107"/>
      <c r="AU198" s="107"/>
      <c r="AV198" s="107"/>
      <c r="AW198" s="74"/>
      <c r="AX198" s="74"/>
      <c r="AY198" s="193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>
      <c r="A199" s="230"/>
      <c r="B199" s="179"/>
      <c r="C199" s="179">
        <v>313</v>
      </c>
      <c r="D199" s="573" t="s">
        <v>3</v>
      </c>
      <c r="E199" s="573"/>
      <c r="F199" s="573"/>
      <c r="G199" s="573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 t="shared" si="743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4"/>
        <v>0</v>
      </c>
      <c r="AG199" s="29">
        <f t="shared" si="755"/>
        <v>0</v>
      </c>
      <c r="AH199" s="92">
        <f t="shared" si="754"/>
        <v>0</v>
      </c>
      <c r="AI199" s="31">
        <f t="shared" si="754"/>
        <v>0</v>
      </c>
      <c r="AJ199" s="326">
        <f t="shared" si="754"/>
        <v>0</v>
      </c>
      <c r="AK199" s="290">
        <f t="shared" si="754"/>
        <v>0</v>
      </c>
      <c r="AL199" s="30">
        <f t="shared" si="754"/>
        <v>0</v>
      </c>
      <c r="AM199" s="30">
        <f t="shared" si="754"/>
        <v>0</v>
      </c>
      <c r="AN199" s="30">
        <f t="shared" si="754"/>
        <v>0</v>
      </c>
      <c r="AO199" s="30">
        <f t="shared" si="754"/>
        <v>0</v>
      </c>
      <c r="AP199" s="30">
        <f t="shared" si="754"/>
        <v>0</v>
      </c>
      <c r="AQ199" s="31">
        <f t="shared" si="754"/>
        <v>0</v>
      </c>
      <c r="AR199" s="73"/>
      <c r="AS199" s="488"/>
      <c r="AT199" s="488"/>
      <c r="AU199" s="488"/>
      <c r="AV199" s="488"/>
      <c r="AW199" s="73"/>
      <c r="AX199" s="73"/>
      <c r="AY199" s="124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3" customFormat="1" ht="15.75" customHeight="1">
      <c r="A200" s="577">
        <v>32</v>
      </c>
      <c r="B200" s="578"/>
      <c r="C200" s="90"/>
      <c r="D200" s="571" t="s">
        <v>4</v>
      </c>
      <c r="E200" s="571"/>
      <c r="F200" s="571"/>
      <c r="G200" s="572"/>
      <c r="H200" s="75">
        <f t="shared" si="741"/>
        <v>0</v>
      </c>
      <c r="I200" s="77">
        <f>SUM(I201:I204)</f>
        <v>0</v>
      </c>
      <c r="J200" s="61">
        <f t="shared" ref="J200:S200" si="756">SUM(J201:J204)</f>
        <v>0</v>
      </c>
      <c r="K200" s="79">
        <f t="shared" si="756"/>
        <v>0</v>
      </c>
      <c r="L200" s="301">
        <f t="shared" si="756"/>
        <v>0</v>
      </c>
      <c r="M200" s="95">
        <f t="shared" si="756"/>
        <v>0</v>
      </c>
      <c r="N200" s="78">
        <f t="shared" si="756"/>
        <v>0</v>
      </c>
      <c r="O200" s="78">
        <f t="shared" si="756"/>
        <v>0</v>
      </c>
      <c r="P200" s="78">
        <f t="shared" si="756"/>
        <v>0</v>
      </c>
      <c r="Q200" s="78">
        <f t="shared" si="756"/>
        <v>0</v>
      </c>
      <c r="R200" s="78">
        <f t="shared" si="756"/>
        <v>0</v>
      </c>
      <c r="S200" s="79">
        <f t="shared" si="756"/>
        <v>0</v>
      </c>
      <c r="T200" s="237">
        <f t="shared" si="743"/>
        <v>0</v>
      </c>
      <c r="U200" s="77">
        <f t="shared" ref="U200:AE200" si="757">SUM(U201:U204)</f>
        <v>0</v>
      </c>
      <c r="V200" s="61">
        <f t="shared" si="757"/>
        <v>0</v>
      </c>
      <c r="W200" s="79">
        <f t="shared" si="757"/>
        <v>0</v>
      </c>
      <c r="X200" s="301">
        <f t="shared" si="757"/>
        <v>0</v>
      </c>
      <c r="Y200" s="95">
        <f t="shared" si="757"/>
        <v>0</v>
      </c>
      <c r="Z200" s="78">
        <f t="shared" si="757"/>
        <v>0</v>
      </c>
      <c r="AA200" s="78">
        <f t="shared" si="757"/>
        <v>0</v>
      </c>
      <c r="AB200" s="78">
        <f t="shared" si="757"/>
        <v>0</v>
      </c>
      <c r="AC200" s="78">
        <f t="shared" si="757"/>
        <v>0</v>
      </c>
      <c r="AD200" s="78">
        <f t="shared" si="757"/>
        <v>0</v>
      </c>
      <c r="AE200" s="79">
        <f t="shared" si="757"/>
        <v>0</v>
      </c>
      <c r="AF200" s="262">
        <f t="shared" si="744"/>
        <v>0</v>
      </c>
      <c r="AG200" s="77">
        <f t="shared" ref="AG200:AQ200" si="758">SUM(AG201:AG204)</f>
        <v>0</v>
      </c>
      <c r="AH200" s="61">
        <f t="shared" si="758"/>
        <v>0</v>
      </c>
      <c r="AI200" s="79">
        <f t="shared" si="758"/>
        <v>0</v>
      </c>
      <c r="AJ200" s="301">
        <f t="shared" si="758"/>
        <v>0</v>
      </c>
      <c r="AK200" s="95">
        <f t="shared" si="758"/>
        <v>0</v>
      </c>
      <c r="AL200" s="78">
        <f t="shared" si="758"/>
        <v>0</v>
      </c>
      <c r="AM200" s="78">
        <f t="shared" si="758"/>
        <v>0</v>
      </c>
      <c r="AN200" s="78">
        <f t="shared" si="758"/>
        <v>0</v>
      </c>
      <c r="AO200" s="78">
        <f t="shared" si="758"/>
        <v>0</v>
      </c>
      <c r="AP200" s="78">
        <f t="shared" si="758"/>
        <v>0</v>
      </c>
      <c r="AQ200" s="79">
        <f t="shared" si="758"/>
        <v>0</v>
      </c>
      <c r="AR200" s="72"/>
      <c r="AS200" s="488"/>
      <c r="AT200" s="488"/>
      <c r="AU200" s="488"/>
      <c r="AV200" s="488"/>
      <c r="AW200" s="72"/>
      <c r="AX200" s="72"/>
      <c r="AY200" s="108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5.75" customHeight="1">
      <c r="A201" s="230"/>
      <c r="B201" s="179"/>
      <c r="C201" s="179">
        <v>321</v>
      </c>
      <c r="D201" s="573" t="s">
        <v>5</v>
      </c>
      <c r="E201" s="573"/>
      <c r="F201" s="573"/>
      <c r="G201" s="573"/>
      <c r="H201" s="76">
        <f t="shared" si="741"/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3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4"/>
        <v>0</v>
      </c>
      <c r="AG201" s="29">
        <f>I201+U201</f>
        <v>0</v>
      </c>
      <c r="AH201" s="92">
        <f t="shared" ref="AH201:AQ204" si="759">J201+V201</f>
        <v>0</v>
      </c>
      <c r="AI201" s="31">
        <f t="shared" si="759"/>
        <v>0</v>
      </c>
      <c r="AJ201" s="326">
        <f t="shared" si="759"/>
        <v>0</v>
      </c>
      <c r="AK201" s="290">
        <f t="shared" si="759"/>
        <v>0</v>
      </c>
      <c r="AL201" s="30">
        <f t="shared" si="759"/>
        <v>0</v>
      </c>
      <c r="AM201" s="30">
        <f t="shared" si="759"/>
        <v>0</v>
      </c>
      <c r="AN201" s="30">
        <f t="shared" si="759"/>
        <v>0</v>
      </c>
      <c r="AO201" s="30">
        <f t="shared" si="759"/>
        <v>0</v>
      </c>
      <c r="AP201" s="30">
        <f t="shared" si="759"/>
        <v>0</v>
      </c>
      <c r="AQ201" s="31">
        <f t="shared" si="759"/>
        <v>0</v>
      </c>
      <c r="AS201" s="498"/>
      <c r="AT201" s="498"/>
      <c r="AU201" s="498"/>
      <c r="AV201" s="49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>
      <c r="A202" s="230"/>
      <c r="B202" s="179"/>
      <c r="C202" s="179">
        <v>322</v>
      </c>
      <c r="D202" s="573" t="s">
        <v>6</v>
      </c>
      <c r="E202" s="573"/>
      <c r="F202" s="573"/>
      <c r="G202" s="573"/>
      <c r="H202" s="76">
        <f t="shared" si="741"/>
        <v>0</v>
      </c>
      <c r="I202" s="80"/>
      <c r="J202" s="94"/>
      <c r="K202" s="82"/>
      <c r="L202" s="302"/>
      <c r="M202" s="118"/>
      <c r="N202" s="81"/>
      <c r="O202" s="81"/>
      <c r="P202" s="81"/>
      <c r="Q202" s="81"/>
      <c r="R202" s="81"/>
      <c r="S202" s="82"/>
      <c r="T202" s="28">
        <f t="shared" si="743"/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 t="shared" si="744"/>
        <v>0</v>
      </c>
      <c r="AG202" s="29">
        <f t="shared" ref="AG202:AG204" si="760">I202+U202</f>
        <v>0</v>
      </c>
      <c r="AH202" s="92">
        <f t="shared" si="759"/>
        <v>0</v>
      </c>
      <c r="AI202" s="31">
        <f t="shared" si="759"/>
        <v>0</v>
      </c>
      <c r="AJ202" s="326">
        <f t="shared" si="759"/>
        <v>0</v>
      </c>
      <c r="AK202" s="290">
        <f t="shared" si="759"/>
        <v>0</v>
      </c>
      <c r="AL202" s="30">
        <f t="shared" si="759"/>
        <v>0</v>
      </c>
      <c r="AM202" s="30">
        <f t="shared" si="759"/>
        <v>0</v>
      </c>
      <c r="AN202" s="30">
        <f t="shared" si="759"/>
        <v>0</v>
      </c>
      <c r="AO202" s="30">
        <f t="shared" si="759"/>
        <v>0</v>
      </c>
      <c r="AP202" s="30">
        <f t="shared" si="759"/>
        <v>0</v>
      </c>
      <c r="AQ202" s="31">
        <f t="shared" si="759"/>
        <v>0</v>
      </c>
      <c r="AR202" s="206"/>
      <c r="AS202" s="488"/>
      <c r="AT202" s="488"/>
      <c r="AU202" s="488"/>
      <c r="AV202" s="488"/>
      <c r="AW202" s="74"/>
      <c r="AX202" s="190"/>
      <c r="AY202" s="190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>
      <c r="A203" s="230"/>
      <c r="B203" s="179"/>
      <c r="C203" s="179">
        <v>323</v>
      </c>
      <c r="D203" s="573" t="s">
        <v>7</v>
      </c>
      <c r="E203" s="573"/>
      <c r="F203" s="573"/>
      <c r="G203" s="573"/>
      <c r="H203" s="76">
        <f t="shared" si="741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3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4"/>
        <v>0</v>
      </c>
      <c r="AG203" s="29">
        <f t="shared" si="760"/>
        <v>0</v>
      </c>
      <c r="AH203" s="92">
        <f t="shared" si="759"/>
        <v>0</v>
      </c>
      <c r="AI203" s="31">
        <f t="shared" si="759"/>
        <v>0</v>
      </c>
      <c r="AJ203" s="326">
        <f t="shared" si="759"/>
        <v>0</v>
      </c>
      <c r="AK203" s="290">
        <f t="shared" si="759"/>
        <v>0</v>
      </c>
      <c r="AL203" s="30">
        <f t="shared" si="759"/>
        <v>0</v>
      </c>
      <c r="AM203" s="30">
        <f t="shared" si="759"/>
        <v>0</v>
      </c>
      <c r="AN203" s="30">
        <f t="shared" si="759"/>
        <v>0</v>
      </c>
      <c r="AO203" s="30">
        <f t="shared" si="759"/>
        <v>0</v>
      </c>
      <c r="AP203" s="30">
        <f t="shared" si="759"/>
        <v>0</v>
      </c>
      <c r="AQ203" s="31">
        <f t="shared" si="759"/>
        <v>0</v>
      </c>
      <c r="AR203" s="206"/>
      <c r="AS203" s="488"/>
      <c r="AT203" s="488"/>
      <c r="AU203" s="488"/>
      <c r="AV203" s="488"/>
      <c r="AW203" s="73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>
      <c r="A204" s="230"/>
      <c r="B204" s="179"/>
      <c r="C204" s="179">
        <v>329</v>
      </c>
      <c r="D204" s="573" t="s">
        <v>8</v>
      </c>
      <c r="E204" s="573"/>
      <c r="F204" s="573"/>
      <c r="G204" s="574"/>
      <c r="H204" s="76">
        <f t="shared" si="741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3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4"/>
        <v>0</v>
      </c>
      <c r="AG204" s="29">
        <f t="shared" si="760"/>
        <v>0</v>
      </c>
      <c r="AH204" s="92">
        <f t="shared" si="759"/>
        <v>0</v>
      </c>
      <c r="AI204" s="31">
        <f t="shared" si="759"/>
        <v>0</v>
      </c>
      <c r="AJ204" s="326">
        <f t="shared" si="759"/>
        <v>0</v>
      </c>
      <c r="AK204" s="290">
        <f t="shared" si="759"/>
        <v>0</v>
      </c>
      <c r="AL204" s="30">
        <f t="shared" si="759"/>
        <v>0</v>
      </c>
      <c r="AM204" s="30">
        <f t="shared" si="759"/>
        <v>0</v>
      </c>
      <c r="AN204" s="30">
        <f t="shared" si="759"/>
        <v>0</v>
      </c>
      <c r="AO204" s="30">
        <f t="shared" si="759"/>
        <v>0</v>
      </c>
      <c r="AP204" s="30">
        <f t="shared" si="759"/>
        <v>0</v>
      </c>
      <c r="AQ204" s="31">
        <f t="shared" si="759"/>
        <v>0</v>
      </c>
      <c r="AR204" s="206"/>
      <c r="AS204" s="89"/>
      <c r="AT204" s="388"/>
      <c r="AU204" s="388"/>
      <c r="AV204" s="388"/>
      <c r="AX204" s="193"/>
      <c r="AY204" s="193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62" customFormat="1" ht="10.5" customHeight="1">
      <c r="A205" s="490"/>
      <c r="B205" s="491"/>
      <c r="C205" s="491"/>
      <c r="D205" s="492"/>
      <c r="E205" s="492"/>
      <c r="F205" s="492"/>
      <c r="G205" s="492"/>
      <c r="H205" s="91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125"/>
      <c r="AR205" s="267"/>
      <c r="AS205" s="108"/>
      <c r="AT205" s="194"/>
      <c r="AU205" s="194"/>
      <c r="AV205" s="194"/>
      <c r="AW205" s="267"/>
      <c r="AX205" s="267"/>
      <c r="AY205" s="269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136" s="62" customFormat="1" ht="15.75" customHeight="1">
      <c r="A206" s="490"/>
      <c r="B206" s="491"/>
      <c r="C206" s="491"/>
      <c r="D206" s="492"/>
      <c r="E206" s="492"/>
      <c r="F206" s="492"/>
      <c r="G206" s="492"/>
      <c r="H206" s="91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1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125"/>
      <c r="AR206" s="206"/>
      <c r="AS206" s="497"/>
      <c r="AT206" s="497"/>
      <c r="AU206" s="497"/>
      <c r="AV206" s="49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136" s="110" customFormat="1" ht="15.75" customHeight="1">
      <c r="A207" s="615" t="s">
        <v>134</v>
      </c>
      <c r="B207" s="616"/>
      <c r="C207" s="616"/>
      <c r="D207" s="617" t="s">
        <v>135</v>
      </c>
      <c r="E207" s="617"/>
      <c r="F207" s="617"/>
      <c r="G207" s="618"/>
      <c r="H207" s="97">
        <f>SUM(I207:S207)</f>
        <v>4491300</v>
      </c>
      <c r="I207" s="98">
        <f t="shared" ref="I207:S207" si="761">I208+I228+I238</f>
        <v>0</v>
      </c>
      <c r="J207" s="284">
        <f t="shared" si="761"/>
        <v>390000</v>
      </c>
      <c r="K207" s="122">
        <f t="shared" si="761"/>
        <v>0</v>
      </c>
      <c r="L207" s="299">
        <f t="shared" si="761"/>
        <v>4050000</v>
      </c>
      <c r="M207" s="119">
        <f t="shared" si="761"/>
        <v>12800</v>
      </c>
      <c r="N207" s="99">
        <f t="shared" si="761"/>
        <v>22500</v>
      </c>
      <c r="O207" s="99">
        <f t="shared" si="761"/>
        <v>0</v>
      </c>
      <c r="P207" s="99">
        <f t="shared" si="761"/>
        <v>10000</v>
      </c>
      <c r="Q207" s="99">
        <f t="shared" si="761"/>
        <v>6000</v>
      </c>
      <c r="R207" s="99">
        <f t="shared" si="761"/>
        <v>0</v>
      </c>
      <c r="S207" s="122">
        <f t="shared" si="761"/>
        <v>0</v>
      </c>
      <c r="T207" s="246">
        <f>SUM(U207:AE207)</f>
        <v>0</v>
      </c>
      <c r="U207" s="98">
        <f t="shared" ref="U207:AE207" si="762">U208+U228+U238</f>
        <v>0</v>
      </c>
      <c r="V207" s="284">
        <f t="shared" si="762"/>
        <v>0</v>
      </c>
      <c r="W207" s="122">
        <f t="shared" si="762"/>
        <v>0</v>
      </c>
      <c r="X207" s="299">
        <f t="shared" si="762"/>
        <v>0</v>
      </c>
      <c r="Y207" s="119">
        <f t="shared" si="762"/>
        <v>0</v>
      </c>
      <c r="Z207" s="99">
        <f t="shared" si="762"/>
        <v>0</v>
      </c>
      <c r="AA207" s="99">
        <f t="shared" si="762"/>
        <v>0</v>
      </c>
      <c r="AB207" s="99">
        <f t="shared" si="762"/>
        <v>0</v>
      </c>
      <c r="AC207" s="99">
        <f t="shared" si="762"/>
        <v>0</v>
      </c>
      <c r="AD207" s="99">
        <f t="shared" si="762"/>
        <v>0</v>
      </c>
      <c r="AE207" s="122">
        <f t="shared" si="762"/>
        <v>0</v>
      </c>
      <c r="AF207" s="260">
        <f t="shared" ref="AF207:AF222" si="763">SUM(AG207:AQ207)</f>
        <v>4491300</v>
      </c>
      <c r="AG207" s="462">
        <f t="shared" ref="AG207:AQ207" si="764">AG208+AG228+AG238</f>
        <v>0</v>
      </c>
      <c r="AH207" s="463">
        <f t="shared" si="764"/>
        <v>390000</v>
      </c>
      <c r="AI207" s="464">
        <f t="shared" si="764"/>
        <v>0</v>
      </c>
      <c r="AJ207" s="465">
        <f t="shared" si="764"/>
        <v>4050000</v>
      </c>
      <c r="AK207" s="466">
        <f t="shared" si="764"/>
        <v>12800</v>
      </c>
      <c r="AL207" s="467">
        <f t="shared" si="764"/>
        <v>22500</v>
      </c>
      <c r="AM207" s="467">
        <f t="shared" si="764"/>
        <v>0</v>
      </c>
      <c r="AN207" s="467">
        <f t="shared" si="764"/>
        <v>10000</v>
      </c>
      <c r="AO207" s="467">
        <f t="shared" si="764"/>
        <v>6000</v>
      </c>
      <c r="AP207" s="467">
        <f t="shared" si="764"/>
        <v>0</v>
      </c>
      <c r="AQ207" s="464">
        <f t="shared" si="764"/>
        <v>0</v>
      </c>
      <c r="AR207" s="206"/>
      <c r="AS207" s="497"/>
      <c r="AT207" s="497"/>
      <c r="AU207" s="497"/>
      <c r="AV207" s="497"/>
      <c r="AW207" s="497"/>
      <c r="AX207" s="497"/>
      <c r="AY207" s="497"/>
      <c r="AZ207" s="497"/>
      <c r="BA207" s="497"/>
      <c r="BB207" s="497"/>
      <c r="BC207" s="497"/>
      <c r="BD207" s="497"/>
      <c r="BE207" s="497"/>
      <c r="BF207" s="497"/>
      <c r="BG207" s="497"/>
      <c r="BH207" s="497"/>
      <c r="BI207" s="497"/>
      <c r="BJ207" s="497"/>
      <c r="BK207" s="497"/>
      <c r="BL207" s="497"/>
      <c r="BM207" s="497"/>
      <c r="BN207" s="497"/>
      <c r="BO207" s="497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6"/>
      <c r="DB207" s="496"/>
      <c r="DC207" s="496"/>
      <c r="DD207" s="496"/>
      <c r="DE207" s="496"/>
      <c r="DF207" s="496"/>
      <c r="DG207" s="496"/>
      <c r="DH207" s="496"/>
      <c r="DI207" s="496"/>
      <c r="DJ207" s="496"/>
      <c r="DK207" s="496"/>
      <c r="DL207" s="496"/>
      <c r="DM207" s="496"/>
      <c r="DN207" s="496"/>
      <c r="DO207" s="496"/>
      <c r="DP207" s="496"/>
      <c r="DQ207" s="496"/>
      <c r="DR207" s="496"/>
      <c r="DS207" s="496"/>
      <c r="DT207" s="496"/>
      <c r="DU207" s="496"/>
      <c r="DV207" s="496"/>
      <c r="DW207" s="496"/>
      <c r="DX207" s="496"/>
      <c r="DY207" s="496"/>
      <c r="DZ207" s="496"/>
      <c r="EA207" s="496"/>
      <c r="EB207" s="496"/>
      <c r="EC207" s="496"/>
      <c r="ED207" s="496"/>
      <c r="EE207" s="496"/>
      <c r="EF207" s="496"/>
    </row>
    <row r="208" spans="1:136" s="74" customFormat="1" ht="15.75" customHeight="1">
      <c r="A208" s="596" t="s">
        <v>136</v>
      </c>
      <c r="B208" s="597"/>
      <c r="C208" s="597"/>
      <c r="D208" s="581" t="s">
        <v>140</v>
      </c>
      <c r="E208" s="581"/>
      <c r="F208" s="581"/>
      <c r="G208" s="582"/>
      <c r="H208" s="83">
        <f>SUM(I208:S208)</f>
        <v>4460500</v>
      </c>
      <c r="I208" s="84">
        <f>I209+I223</f>
        <v>0</v>
      </c>
      <c r="J208" s="285">
        <f t="shared" ref="J208:R208" si="765">J209+J223</f>
        <v>380000</v>
      </c>
      <c r="K208" s="86">
        <f t="shared" si="765"/>
        <v>0</v>
      </c>
      <c r="L208" s="300">
        <f t="shared" si="765"/>
        <v>4050000</v>
      </c>
      <c r="M208" s="120">
        <f t="shared" si="765"/>
        <v>0</v>
      </c>
      <c r="N208" s="85">
        <f t="shared" si="765"/>
        <v>17500</v>
      </c>
      <c r="O208" s="85">
        <f>O209+O223</f>
        <v>0</v>
      </c>
      <c r="P208" s="85">
        <f t="shared" si="765"/>
        <v>10000</v>
      </c>
      <c r="Q208" s="85">
        <f t="shared" si="765"/>
        <v>3000</v>
      </c>
      <c r="R208" s="85">
        <f t="shared" si="765"/>
        <v>0</v>
      </c>
      <c r="S208" s="86">
        <f>S209+S223</f>
        <v>0</v>
      </c>
      <c r="T208" s="245">
        <f>SUM(U208:AE208)</f>
        <v>0</v>
      </c>
      <c r="U208" s="84">
        <f>U209+U223</f>
        <v>0</v>
      </c>
      <c r="V208" s="285">
        <f t="shared" ref="V208" si="766">V209+V223</f>
        <v>0</v>
      </c>
      <c r="W208" s="86">
        <f t="shared" ref="W208" si="767">W209+W223</f>
        <v>0</v>
      </c>
      <c r="X208" s="300">
        <f t="shared" ref="X208" si="768">X209+X223</f>
        <v>0</v>
      </c>
      <c r="Y208" s="120">
        <f t="shared" ref="Y208" si="769">Y209+Y223</f>
        <v>0</v>
      </c>
      <c r="Z208" s="85">
        <f t="shared" ref="Z208" si="770">Z209+Z223</f>
        <v>0</v>
      </c>
      <c r="AA208" s="85">
        <f>AA209+AA223</f>
        <v>0</v>
      </c>
      <c r="AB208" s="85">
        <f t="shared" ref="AB208" si="771">AB209+AB223</f>
        <v>0</v>
      </c>
      <c r="AC208" s="85">
        <f t="shared" ref="AC208" si="772">AC209+AC223</f>
        <v>0</v>
      </c>
      <c r="AD208" s="85">
        <f t="shared" ref="AD208" si="773">AD209+AD223</f>
        <v>0</v>
      </c>
      <c r="AE208" s="86">
        <f>AE209+AE223</f>
        <v>0</v>
      </c>
      <c r="AF208" s="261">
        <f>SUM(AG208:AQ208)</f>
        <v>4460500</v>
      </c>
      <c r="AG208" s="468">
        <f>AG209+AG223</f>
        <v>0</v>
      </c>
      <c r="AH208" s="469">
        <f t="shared" ref="AH208" si="774">AH209+AH223</f>
        <v>380000</v>
      </c>
      <c r="AI208" s="470">
        <f t="shared" ref="AI208" si="775">AI209+AI223</f>
        <v>0</v>
      </c>
      <c r="AJ208" s="471">
        <f t="shared" ref="AJ208" si="776">AJ209+AJ223</f>
        <v>4050000</v>
      </c>
      <c r="AK208" s="472">
        <f t="shared" ref="AK208" si="777">AK209+AK223</f>
        <v>0</v>
      </c>
      <c r="AL208" s="473">
        <f t="shared" ref="AL208" si="778">AL209+AL223</f>
        <v>17500</v>
      </c>
      <c r="AM208" s="473">
        <f>AM209+AM223</f>
        <v>0</v>
      </c>
      <c r="AN208" s="473">
        <f t="shared" ref="AN208" si="779">AN209+AN223</f>
        <v>10000</v>
      </c>
      <c r="AO208" s="473">
        <f t="shared" ref="AO208" si="780">AO209+AO223</f>
        <v>3000</v>
      </c>
      <c r="AP208" s="473">
        <f t="shared" ref="AP208" si="781">AP209+AP223</f>
        <v>0</v>
      </c>
      <c r="AQ208" s="470">
        <f>AQ209+AQ223</f>
        <v>0</v>
      </c>
      <c r="AR208" s="192"/>
      <c r="AS208" s="497"/>
      <c r="AT208" s="497"/>
      <c r="AU208" s="497"/>
      <c r="AV208" s="497"/>
      <c r="AW208" s="192"/>
      <c r="AX208" s="192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</row>
    <row r="209" spans="1:136" s="74" customFormat="1" ht="15.75" customHeight="1">
      <c r="A209" s="493">
        <v>3</v>
      </c>
      <c r="B209" s="68"/>
      <c r="C209" s="90"/>
      <c r="D209" s="608" t="s">
        <v>16</v>
      </c>
      <c r="E209" s="608"/>
      <c r="F209" s="608"/>
      <c r="G209" s="609"/>
      <c r="H209" s="75">
        <f t="shared" ref="H209:H222" si="782">SUM(I209:S209)</f>
        <v>4460500</v>
      </c>
      <c r="I209" s="77">
        <f t="shared" ref="I209:S209" si="783">I210+I214+I220</f>
        <v>0</v>
      </c>
      <c r="J209" s="61">
        <f t="shared" si="783"/>
        <v>380000</v>
      </c>
      <c r="K209" s="79">
        <f t="shared" si="783"/>
        <v>0</v>
      </c>
      <c r="L209" s="301">
        <f t="shared" si="783"/>
        <v>4050000</v>
      </c>
      <c r="M209" s="95">
        <f t="shared" si="783"/>
        <v>0</v>
      </c>
      <c r="N209" s="78">
        <f t="shared" si="783"/>
        <v>17500</v>
      </c>
      <c r="O209" s="78">
        <f t="shared" si="783"/>
        <v>0</v>
      </c>
      <c r="P209" s="78">
        <f t="shared" si="783"/>
        <v>10000</v>
      </c>
      <c r="Q209" s="78">
        <f t="shared" si="783"/>
        <v>3000</v>
      </c>
      <c r="R209" s="78">
        <f t="shared" si="783"/>
        <v>0</v>
      </c>
      <c r="S209" s="79">
        <f t="shared" si="783"/>
        <v>0</v>
      </c>
      <c r="T209" s="237">
        <f t="shared" ref="T209:T222" si="784">SUM(U209:AE209)</f>
        <v>0</v>
      </c>
      <c r="U209" s="77">
        <f t="shared" ref="U209:AE209" si="785">U210+U214+U220</f>
        <v>0</v>
      </c>
      <c r="V209" s="61">
        <f t="shared" si="785"/>
        <v>0</v>
      </c>
      <c r="W209" s="79">
        <f t="shared" si="785"/>
        <v>0</v>
      </c>
      <c r="X209" s="301">
        <f t="shared" si="785"/>
        <v>0</v>
      </c>
      <c r="Y209" s="95">
        <f t="shared" si="785"/>
        <v>0</v>
      </c>
      <c r="Z209" s="78">
        <f t="shared" si="785"/>
        <v>0</v>
      </c>
      <c r="AA209" s="78">
        <f t="shared" si="785"/>
        <v>0</v>
      </c>
      <c r="AB209" s="78">
        <f t="shared" si="785"/>
        <v>0</v>
      </c>
      <c r="AC209" s="78">
        <f t="shared" si="785"/>
        <v>0</v>
      </c>
      <c r="AD209" s="78">
        <f t="shared" si="785"/>
        <v>0</v>
      </c>
      <c r="AE209" s="79">
        <f t="shared" si="785"/>
        <v>0</v>
      </c>
      <c r="AF209" s="262">
        <f t="shared" si="763"/>
        <v>4460500</v>
      </c>
      <c r="AG209" s="315">
        <f t="shared" ref="AG209:AQ209" si="786">AG210+AG214+AG220</f>
        <v>0</v>
      </c>
      <c r="AH209" s="263">
        <f t="shared" si="786"/>
        <v>380000</v>
      </c>
      <c r="AI209" s="239">
        <f t="shared" si="786"/>
        <v>0</v>
      </c>
      <c r="AJ209" s="303">
        <f t="shared" si="786"/>
        <v>4050000</v>
      </c>
      <c r="AK209" s="240">
        <f t="shared" si="786"/>
        <v>0</v>
      </c>
      <c r="AL209" s="241">
        <f t="shared" si="786"/>
        <v>17500</v>
      </c>
      <c r="AM209" s="241">
        <f t="shared" si="786"/>
        <v>0</v>
      </c>
      <c r="AN209" s="241">
        <f t="shared" si="786"/>
        <v>10000</v>
      </c>
      <c r="AO209" s="241">
        <f t="shared" si="786"/>
        <v>3000</v>
      </c>
      <c r="AP209" s="241">
        <f t="shared" si="786"/>
        <v>0</v>
      </c>
      <c r="AQ209" s="239">
        <f t="shared" si="786"/>
        <v>0</v>
      </c>
      <c r="AR209" s="192"/>
      <c r="AS209" s="496"/>
      <c r="AT209" s="496"/>
      <c r="AU209" s="496"/>
      <c r="AV209" s="496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3" customFormat="1" ht="15.75" customHeight="1">
      <c r="A210" s="577">
        <v>31</v>
      </c>
      <c r="B210" s="578"/>
      <c r="C210" s="90"/>
      <c r="D210" s="571" t="s">
        <v>0</v>
      </c>
      <c r="E210" s="571"/>
      <c r="F210" s="571"/>
      <c r="G210" s="572"/>
      <c r="H210" s="75">
        <f t="shared" si="782"/>
        <v>3810000</v>
      </c>
      <c r="I210" s="96">
        <f>SUM(I211:I213)</f>
        <v>0</v>
      </c>
      <c r="J210" s="61">
        <f>SUM(J211:J213)</f>
        <v>0</v>
      </c>
      <c r="K210" s="79">
        <f t="shared" ref="K210:S210" si="787">SUM(K211:K213)</f>
        <v>0</v>
      </c>
      <c r="L210" s="301">
        <f t="shared" si="787"/>
        <v>3810000</v>
      </c>
      <c r="M210" s="95">
        <f t="shared" si="787"/>
        <v>0</v>
      </c>
      <c r="N210" s="78">
        <f t="shared" si="787"/>
        <v>0</v>
      </c>
      <c r="O210" s="78">
        <f t="shared" ref="O210" si="788">SUM(O211:O213)</f>
        <v>0</v>
      </c>
      <c r="P210" s="78">
        <f t="shared" si="787"/>
        <v>0</v>
      </c>
      <c r="Q210" s="78">
        <f t="shared" si="787"/>
        <v>0</v>
      </c>
      <c r="R210" s="78">
        <f t="shared" si="787"/>
        <v>0</v>
      </c>
      <c r="S210" s="229">
        <f t="shared" si="787"/>
        <v>0</v>
      </c>
      <c r="T210" s="248">
        <f t="shared" si="784"/>
        <v>0</v>
      </c>
      <c r="U210" s="96">
        <f>SUM(U211:U213)</f>
        <v>0</v>
      </c>
      <c r="V210" s="78">
        <f>SUM(V211:V213)</f>
        <v>0</v>
      </c>
      <c r="W210" s="79">
        <f t="shared" ref="W210:AE210" si="789">SUM(W211:W213)</f>
        <v>0</v>
      </c>
      <c r="X210" s="301">
        <f t="shared" si="789"/>
        <v>0</v>
      </c>
      <c r="Y210" s="95">
        <f t="shared" si="789"/>
        <v>0</v>
      </c>
      <c r="Z210" s="78">
        <f t="shared" si="789"/>
        <v>0</v>
      </c>
      <c r="AA210" s="78">
        <f t="shared" ref="AA210" si="790">SUM(AA211:AA213)</f>
        <v>0</v>
      </c>
      <c r="AB210" s="78">
        <f t="shared" si="789"/>
        <v>0</v>
      </c>
      <c r="AC210" s="78">
        <f t="shared" si="789"/>
        <v>0</v>
      </c>
      <c r="AD210" s="78">
        <f t="shared" si="789"/>
        <v>0</v>
      </c>
      <c r="AE210" s="229">
        <f t="shared" si="789"/>
        <v>0</v>
      </c>
      <c r="AF210" s="262">
        <f t="shared" si="763"/>
        <v>3810000</v>
      </c>
      <c r="AG210" s="238">
        <f>SUM(AG211:AG213)</f>
        <v>0</v>
      </c>
      <c r="AH210" s="241">
        <f>SUM(AH211:AH213)</f>
        <v>0</v>
      </c>
      <c r="AI210" s="239">
        <f t="shared" ref="AI210:AQ210" si="791">SUM(AI211:AI213)</f>
        <v>0</v>
      </c>
      <c r="AJ210" s="303">
        <f t="shared" si="791"/>
        <v>3810000</v>
      </c>
      <c r="AK210" s="240">
        <f t="shared" si="791"/>
        <v>0</v>
      </c>
      <c r="AL210" s="241">
        <f t="shared" si="791"/>
        <v>0</v>
      </c>
      <c r="AM210" s="241">
        <f t="shared" ref="AM210" si="792">SUM(AM211:AM213)</f>
        <v>0</v>
      </c>
      <c r="AN210" s="241">
        <f t="shared" si="791"/>
        <v>0</v>
      </c>
      <c r="AO210" s="241">
        <f t="shared" si="791"/>
        <v>0</v>
      </c>
      <c r="AP210" s="241">
        <f t="shared" si="791"/>
        <v>0</v>
      </c>
      <c r="AQ210" s="242">
        <f t="shared" si="791"/>
        <v>0</v>
      </c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</row>
    <row r="211" spans="1:136" s="72" customFormat="1" ht="15.75" customHeight="1">
      <c r="A211" s="230"/>
      <c r="B211" s="179"/>
      <c r="C211" s="179">
        <v>311</v>
      </c>
      <c r="D211" s="573" t="s">
        <v>1</v>
      </c>
      <c r="E211" s="573"/>
      <c r="F211" s="573"/>
      <c r="G211" s="574"/>
      <c r="H211" s="76">
        <f t="shared" si="782"/>
        <v>3125000</v>
      </c>
      <c r="I211" s="80"/>
      <c r="J211" s="94"/>
      <c r="K211" s="82"/>
      <c r="L211" s="302">
        <v>3125000</v>
      </c>
      <c r="M211" s="118"/>
      <c r="N211" s="81"/>
      <c r="O211" s="81"/>
      <c r="P211" s="81"/>
      <c r="Q211" s="81"/>
      <c r="R211" s="81"/>
      <c r="S211" s="82"/>
      <c r="T211" s="28">
        <f t="shared" si="784"/>
        <v>0</v>
      </c>
      <c r="U211" s="80"/>
      <c r="V211" s="94"/>
      <c r="W211" s="82"/>
      <c r="X211" s="302"/>
      <c r="Y211" s="118"/>
      <c r="Z211" s="81"/>
      <c r="AA211" s="81"/>
      <c r="AB211" s="81"/>
      <c r="AC211" s="81"/>
      <c r="AD211" s="81"/>
      <c r="AE211" s="82"/>
      <c r="AF211" s="109">
        <f t="shared" si="763"/>
        <v>3125000</v>
      </c>
      <c r="AG211" s="29">
        <f t="shared" ref="AG211:AG213" si="793">I211+U211</f>
        <v>0</v>
      </c>
      <c r="AH211" s="92">
        <f t="shared" ref="AH211:AH213" si="794">J211+V211</f>
        <v>0</v>
      </c>
      <c r="AI211" s="31">
        <f t="shared" ref="AI211:AI213" si="795">K211+W211</f>
        <v>0</v>
      </c>
      <c r="AJ211" s="326">
        <f t="shared" ref="AJ211:AJ213" si="796">L211+X211</f>
        <v>3125000</v>
      </c>
      <c r="AK211" s="290">
        <f t="shared" ref="AK211:AK213" si="797">M211+Y211</f>
        <v>0</v>
      </c>
      <c r="AL211" s="30">
        <f t="shared" ref="AL211:AL213" si="798">N211+Z211</f>
        <v>0</v>
      </c>
      <c r="AM211" s="30">
        <f t="shared" ref="AM211:AM213" si="799">O211+AA211</f>
        <v>0</v>
      </c>
      <c r="AN211" s="30">
        <f t="shared" ref="AN211:AN213" si="800">P211+AB211</f>
        <v>0</v>
      </c>
      <c r="AO211" s="30">
        <f t="shared" ref="AO211:AO213" si="801">Q211+AC211</f>
        <v>0</v>
      </c>
      <c r="AP211" s="30">
        <f t="shared" ref="AP211:AP213" si="802">R211+AD211</f>
        <v>0</v>
      </c>
      <c r="AQ211" s="31">
        <f t="shared" ref="AQ211:AQ213" si="803">S211+AE211</f>
        <v>0</v>
      </c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2.75" customHeight="1">
      <c r="A212" s="230"/>
      <c r="B212" s="179"/>
      <c r="C212" s="179">
        <v>312</v>
      </c>
      <c r="D212" s="573" t="s">
        <v>2</v>
      </c>
      <c r="E212" s="573"/>
      <c r="F212" s="573"/>
      <c r="G212" s="574"/>
      <c r="H212" s="76">
        <f t="shared" si="782"/>
        <v>145000</v>
      </c>
      <c r="I212" s="80"/>
      <c r="J212" s="94"/>
      <c r="K212" s="82"/>
      <c r="L212" s="302">
        <v>145000</v>
      </c>
      <c r="M212" s="118"/>
      <c r="N212" s="81"/>
      <c r="O212" s="81"/>
      <c r="P212" s="81"/>
      <c r="Q212" s="81"/>
      <c r="R212" s="81"/>
      <c r="S212" s="82"/>
      <c r="T212" s="28">
        <f t="shared" si="784"/>
        <v>0</v>
      </c>
      <c r="U212" s="80"/>
      <c r="V212" s="94"/>
      <c r="W212" s="82"/>
      <c r="X212" s="302"/>
      <c r="Y212" s="118"/>
      <c r="Z212" s="81"/>
      <c r="AA212" s="81"/>
      <c r="AB212" s="81"/>
      <c r="AC212" s="81"/>
      <c r="AD212" s="81"/>
      <c r="AE212" s="82"/>
      <c r="AF212" s="109">
        <f t="shared" si="763"/>
        <v>145000</v>
      </c>
      <c r="AG212" s="29">
        <f t="shared" si="793"/>
        <v>0</v>
      </c>
      <c r="AH212" s="92">
        <f t="shared" si="794"/>
        <v>0</v>
      </c>
      <c r="AI212" s="31">
        <f t="shared" si="795"/>
        <v>0</v>
      </c>
      <c r="AJ212" s="326">
        <f t="shared" si="796"/>
        <v>145000</v>
      </c>
      <c r="AK212" s="290">
        <f t="shared" si="797"/>
        <v>0</v>
      </c>
      <c r="AL212" s="30">
        <f t="shared" si="798"/>
        <v>0</v>
      </c>
      <c r="AM212" s="30">
        <f t="shared" si="799"/>
        <v>0</v>
      </c>
      <c r="AN212" s="30">
        <f t="shared" si="800"/>
        <v>0</v>
      </c>
      <c r="AO212" s="30">
        <f t="shared" si="801"/>
        <v>0</v>
      </c>
      <c r="AP212" s="30">
        <f t="shared" si="802"/>
        <v>0</v>
      </c>
      <c r="AQ212" s="31">
        <f t="shared" si="803"/>
        <v>0</v>
      </c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25.9" customHeight="1">
      <c r="A213" s="230"/>
      <c r="B213" s="179"/>
      <c r="C213" s="179">
        <v>313</v>
      </c>
      <c r="D213" s="573" t="s">
        <v>3</v>
      </c>
      <c r="E213" s="573"/>
      <c r="F213" s="573"/>
      <c r="G213" s="574"/>
      <c r="H213" s="76">
        <f t="shared" si="782"/>
        <v>540000</v>
      </c>
      <c r="I213" s="80"/>
      <c r="J213" s="94"/>
      <c r="K213" s="82"/>
      <c r="L213" s="302">
        <v>540000</v>
      </c>
      <c r="M213" s="118"/>
      <c r="N213" s="81"/>
      <c r="O213" s="81"/>
      <c r="P213" s="81"/>
      <c r="Q213" s="81"/>
      <c r="R213" s="81"/>
      <c r="S213" s="82"/>
      <c r="T213" s="28">
        <f t="shared" si="784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3"/>
        <v>540000</v>
      </c>
      <c r="AG213" s="29">
        <f t="shared" si="793"/>
        <v>0</v>
      </c>
      <c r="AH213" s="92">
        <f t="shared" si="794"/>
        <v>0</v>
      </c>
      <c r="AI213" s="31">
        <f t="shared" si="795"/>
        <v>0</v>
      </c>
      <c r="AJ213" s="326">
        <f t="shared" si="796"/>
        <v>540000</v>
      </c>
      <c r="AK213" s="290">
        <f t="shared" si="797"/>
        <v>0</v>
      </c>
      <c r="AL213" s="30">
        <f t="shared" si="798"/>
        <v>0</v>
      </c>
      <c r="AM213" s="30">
        <f t="shared" si="799"/>
        <v>0</v>
      </c>
      <c r="AN213" s="30">
        <f t="shared" si="800"/>
        <v>0</v>
      </c>
      <c r="AO213" s="30">
        <f t="shared" si="801"/>
        <v>0</v>
      </c>
      <c r="AP213" s="30">
        <f t="shared" si="802"/>
        <v>0</v>
      </c>
      <c r="AQ213" s="31">
        <f t="shared" si="803"/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>
      <c r="A214" s="577">
        <v>32</v>
      </c>
      <c r="B214" s="578"/>
      <c r="C214" s="90"/>
      <c r="D214" s="571" t="s">
        <v>4</v>
      </c>
      <c r="E214" s="571"/>
      <c r="F214" s="571"/>
      <c r="G214" s="572"/>
      <c r="H214" s="75">
        <f t="shared" si="782"/>
        <v>645000</v>
      </c>
      <c r="I214" s="77">
        <f>SUM(I215:I219)</f>
        <v>0</v>
      </c>
      <c r="J214" s="61">
        <f>SUM(J215:J219)</f>
        <v>374500</v>
      </c>
      <c r="K214" s="79">
        <f t="shared" ref="K214:S214" si="804">SUM(K215:K219)</f>
        <v>0</v>
      </c>
      <c r="L214" s="301">
        <f>SUM(L215:L219)</f>
        <v>240000</v>
      </c>
      <c r="M214" s="95">
        <f t="shared" si="804"/>
        <v>0</v>
      </c>
      <c r="N214" s="78">
        <f t="shared" si="804"/>
        <v>17500</v>
      </c>
      <c r="O214" s="78">
        <f t="shared" ref="O214" si="805">SUM(O215:O219)</f>
        <v>0</v>
      </c>
      <c r="P214" s="78">
        <f t="shared" si="804"/>
        <v>10000</v>
      </c>
      <c r="Q214" s="78">
        <f t="shared" si="804"/>
        <v>3000</v>
      </c>
      <c r="R214" s="78">
        <f t="shared" si="804"/>
        <v>0</v>
      </c>
      <c r="S214" s="79">
        <f t="shared" si="804"/>
        <v>0</v>
      </c>
      <c r="T214" s="237">
        <f t="shared" si="784"/>
        <v>0</v>
      </c>
      <c r="U214" s="77">
        <f>SUM(U215:U219)</f>
        <v>0</v>
      </c>
      <c r="V214" s="61">
        <f>SUM(V215:V219)</f>
        <v>0</v>
      </c>
      <c r="W214" s="79">
        <f t="shared" ref="W214" si="806">SUM(W215:W219)</f>
        <v>0</v>
      </c>
      <c r="X214" s="301">
        <f>SUM(X215:X219)</f>
        <v>0</v>
      </c>
      <c r="Y214" s="95">
        <f t="shared" ref="Y214:AE214" si="807">SUM(Y215:Y219)</f>
        <v>0</v>
      </c>
      <c r="Z214" s="78">
        <f t="shared" si="807"/>
        <v>0</v>
      </c>
      <c r="AA214" s="78">
        <f t="shared" ref="AA214" si="808">SUM(AA215:AA219)</f>
        <v>0</v>
      </c>
      <c r="AB214" s="78">
        <f t="shared" si="807"/>
        <v>0</v>
      </c>
      <c r="AC214" s="78">
        <f t="shared" si="807"/>
        <v>0</v>
      </c>
      <c r="AD214" s="78">
        <f t="shared" si="807"/>
        <v>0</v>
      </c>
      <c r="AE214" s="79">
        <f t="shared" si="807"/>
        <v>0</v>
      </c>
      <c r="AF214" s="262">
        <f t="shared" si="763"/>
        <v>645000</v>
      </c>
      <c r="AG214" s="315">
        <f>SUM(AG215:AG219)</f>
        <v>0</v>
      </c>
      <c r="AH214" s="263">
        <f>SUM(AH215:AH219)</f>
        <v>374500</v>
      </c>
      <c r="AI214" s="239">
        <f t="shared" ref="AI214" si="809">SUM(AI215:AI219)</f>
        <v>0</v>
      </c>
      <c r="AJ214" s="303">
        <f>SUM(AJ215:AJ219)</f>
        <v>240000</v>
      </c>
      <c r="AK214" s="240">
        <f t="shared" ref="AK214:AQ214" si="810">SUM(AK215:AK219)</f>
        <v>0</v>
      </c>
      <c r="AL214" s="241">
        <f t="shared" si="810"/>
        <v>17500</v>
      </c>
      <c r="AM214" s="241">
        <f t="shared" ref="AM214" si="811">SUM(AM215:AM219)</f>
        <v>0</v>
      </c>
      <c r="AN214" s="241">
        <f t="shared" si="810"/>
        <v>10000</v>
      </c>
      <c r="AO214" s="241">
        <f t="shared" si="810"/>
        <v>3000</v>
      </c>
      <c r="AP214" s="241">
        <f t="shared" si="810"/>
        <v>0</v>
      </c>
      <c r="AQ214" s="239">
        <f t="shared" si="810"/>
        <v>0</v>
      </c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</row>
    <row r="215" spans="1:136" s="72" customFormat="1" ht="15.75" customHeight="1">
      <c r="A215" s="230"/>
      <c r="B215" s="179"/>
      <c r="C215" s="179">
        <v>321</v>
      </c>
      <c r="D215" s="573" t="s">
        <v>5</v>
      </c>
      <c r="E215" s="573"/>
      <c r="F215" s="573"/>
      <c r="G215" s="574"/>
      <c r="H215" s="76">
        <f t="shared" si="782"/>
        <v>286500</v>
      </c>
      <c r="I215" s="80"/>
      <c r="J215" s="94">
        <v>42000</v>
      </c>
      <c r="K215" s="82"/>
      <c r="L215" s="302">
        <v>240000</v>
      </c>
      <c r="M215" s="118"/>
      <c r="N215" s="81">
        <v>3000</v>
      </c>
      <c r="O215" s="81"/>
      <c r="P215" s="81">
        <v>1500</v>
      </c>
      <c r="Q215" s="81"/>
      <c r="R215" s="81"/>
      <c r="S215" s="82"/>
      <c r="T215" s="28">
        <f t="shared" si="784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3"/>
        <v>286500</v>
      </c>
      <c r="AG215" s="29">
        <f t="shared" ref="AG215:AG219" si="812">I215+U215</f>
        <v>0</v>
      </c>
      <c r="AH215" s="92">
        <f t="shared" ref="AH215:AH219" si="813">J215+V215</f>
        <v>42000</v>
      </c>
      <c r="AI215" s="31">
        <f t="shared" ref="AI215:AI219" si="814">K215+W215</f>
        <v>0</v>
      </c>
      <c r="AJ215" s="326">
        <f t="shared" ref="AJ215:AJ219" si="815">L215+X215</f>
        <v>240000</v>
      </c>
      <c r="AK215" s="290">
        <f t="shared" ref="AK215:AK219" si="816">M215+Y215</f>
        <v>0</v>
      </c>
      <c r="AL215" s="30">
        <f t="shared" ref="AL215:AL219" si="817">N215+Z215</f>
        <v>3000</v>
      </c>
      <c r="AM215" s="30">
        <f t="shared" ref="AM215:AM219" si="818">O215+AA215</f>
        <v>0</v>
      </c>
      <c r="AN215" s="30">
        <f t="shared" ref="AN215:AN219" si="819">P215+AB215</f>
        <v>1500</v>
      </c>
      <c r="AO215" s="30">
        <f t="shared" ref="AO215:AO219" si="820">Q215+AC215</f>
        <v>0</v>
      </c>
      <c r="AP215" s="30">
        <f t="shared" ref="AP215:AP219" si="821">R215+AD215</f>
        <v>0</v>
      </c>
      <c r="AQ215" s="31">
        <f t="shared" ref="AQ215:AQ219" si="822">S215+AE215</f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>
      <c r="A216" s="230"/>
      <c r="B216" s="179"/>
      <c r="C216" s="179">
        <v>322</v>
      </c>
      <c r="D216" s="573" t="s">
        <v>6</v>
      </c>
      <c r="E216" s="573"/>
      <c r="F216" s="573"/>
      <c r="G216" s="574"/>
      <c r="H216" s="76">
        <f t="shared" si="782"/>
        <v>206000</v>
      </c>
      <c r="I216" s="80"/>
      <c r="J216" s="94">
        <v>203000</v>
      </c>
      <c r="K216" s="82"/>
      <c r="L216" s="302"/>
      <c r="M216" s="118"/>
      <c r="N216" s="81"/>
      <c r="O216" s="81"/>
      <c r="P216" s="81">
        <v>3000</v>
      </c>
      <c r="Q216" s="81"/>
      <c r="R216" s="81"/>
      <c r="S216" s="82"/>
      <c r="T216" s="28">
        <f t="shared" si="784"/>
        <v>0</v>
      </c>
      <c r="U216" s="80"/>
      <c r="V216" s="94"/>
      <c r="W216" s="82"/>
      <c r="X216" s="302"/>
      <c r="Y216" s="118"/>
      <c r="Z216" s="81"/>
      <c r="AA216" s="81"/>
      <c r="AB216" s="81"/>
      <c r="AC216" s="81"/>
      <c r="AD216" s="81"/>
      <c r="AE216" s="82"/>
      <c r="AF216" s="109">
        <f t="shared" si="763"/>
        <v>206000</v>
      </c>
      <c r="AG216" s="29">
        <f t="shared" si="812"/>
        <v>0</v>
      </c>
      <c r="AH216" s="92">
        <f t="shared" si="813"/>
        <v>203000</v>
      </c>
      <c r="AI216" s="31">
        <f t="shared" si="814"/>
        <v>0</v>
      </c>
      <c r="AJ216" s="326">
        <f t="shared" si="815"/>
        <v>0</v>
      </c>
      <c r="AK216" s="290">
        <f t="shared" si="816"/>
        <v>0</v>
      </c>
      <c r="AL216" s="30">
        <f t="shared" si="817"/>
        <v>0</v>
      </c>
      <c r="AM216" s="30">
        <f t="shared" si="818"/>
        <v>0</v>
      </c>
      <c r="AN216" s="30">
        <f t="shared" si="819"/>
        <v>3000</v>
      </c>
      <c r="AO216" s="30">
        <f t="shared" si="820"/>
        <v>0</v>
      </c>
      <c r="AP216" s="30">
        <f t="shared" si="821"/>
        <v>0</v>
      </c>
      <c r="AQ216" s="31">
        <f t="shared" si="822"/>
        <v>0</v>
      </c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2" customFormat="1" ht="15.75" customHeight="1">
      <c r="A217" s="230"/>
      <c r="B217" s="179"/>
      <c r="C217" s="179">
        <v>323</v>
      </c>
      <c r="D217" s="573" t="s">
        <v>7</v>
      </c>
      <c r="E217" s="573"/>
      <c r="F217" s="573"/>
      <c r="G217" s="574"/>
      <c r="H217" s="76">
        <f>SUM(I217:S217)</f>
        <v>120500</v>
      </c>
      <c r="I217" s="80"/>
      <c r="J217" s="94">
        <v>115500</v>
      </c>
      <c r="K217" s="82"/>
      <c r="L217" s="302"/>
      <c r="M217" s="118"/>
      <c r="N217" s="81">
        <v>3000</v>
      </c>
      <c r="O217" s="81"/>
      <c r="P217" s="81">
        <v>2000</v>
      </c>
      <c r="Q217" s="81"/>
      <c r="R217" s="81"/>
      <c r="S217" s="82"/>
      <c r="T217" s="28">
        <f>SUM(U217:AE217)</f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3"/>
        <v>120500</v>
      </c>
      <c r="AG217" s="29">
        <f t="shared" si="812"/>
        <v>0</v>
      </c>
      <c r="AH217" s="92">
        <f t="shared" si="813"/>
        <v>115500</v>
      </c>
      <c r="AI217" s="31">
        <f t="shared" si="814"/>
        <v>0</v>
      </c>
      <c r="AJ217" s="326">
        <f t="shared" si="815"/>
        <v>0</v>
      </c>
      <c r="AK217" s="290">
        <f t="shared" si="816"/>
        <v>0</v>
      </c>
      <c r="AL217" s="30">
        <f t="shared" si="817"/>
        <v>3000</v>
      </c>
      <c r="AM217" s="30">
        <f t="shared" si="818"/>
        <v>0</v>
      </c>
      <c r="AN217" s="30">
        <f t="shared" si="819"/>
        <v>2000</v>
      </c>
      <c r="AO217" s="30">
        <f t="shared" si="820"/>
        <v>0</v>
      </c>
      <c r="AP217" s="30">
        <f t="shared" si="821"/>
        <v>0</v>
      </c>
      <c r="AQ217" s="31">
        <f t="shared" si="822"/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>
      <c r="A218" s="230"/>
      <c r="B218" s="179"/>
      <c r="C218" s="179">
        <v>324</v>
      </c>
      <c r="D218" s="573" t="s">
        <v>90</v>
      </c>
      <c r="E218" s="573"/>
      <c r="F218" s="573"/>
      <c r="G218" s="574"/>
      <c r="H218" s="76">
        <f t="shared" si="782"/>
        <v>0</v>
      </c>
      <c r="I218" s="80"/>
      <c r="J218" s="94"/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4"/>
        <v>0</v>
      </c>
      <c r="U218" s="80"/>
      <c r="V218" s="94"/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3"/>
        <v>0</v>
      </c>
      <c r="AG218" s="29">
        <f t="shared" si="812"/>
        <v>0</v>
      </c>
      <c r="AH218" s="92">
        <f t="shared" si="813"/>
        <v>0</v>
      </c>
      <c r="AI218" s="31">
        <f t="shared" si="814"/>
        <v>0</v>
      </c>
      <c r="AJ218" s="326">
        <f t="shared" si="815"/>
        <v>0</v>
      </c>
      <c r="AK218" s="290">
        <f t="shared" si="816"/>
        <v>0</v>
      </c>
      <c r="AL218" s="30">
        <f t="shared" si="817"/>
        <v>0</v>
      </c>
      <c r="AM218" s="30">
        <f t="shared" si="818"/>
        <v>0</v>
      </c>
      <c r="AN218" s="30">
        <f t="shared" si="819"/>
        <v>0</v>
      </c>
      <c r="AO218" s="30">
        <f t="shared" si="820"/>
        <v>0</v>
      </c>
      <c r="AP218" s="30">
        <f t="shared" si="821"/>
        <v>0</v>
      </c>
      <c r="AQ218" s="31">
        <f t="shared" si="82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>
      <c r="A219" s="230"/>
      <c r="B219" s="179"/>
      <c r="C219" s="179">
        <v>329</v>
      </c>
      <c r="D219" s="573" t="s">
        <v>8</v>
      </c>
      <c r="E219" s="573"/>
      <c r="F219" s="573"/>
      <c r="G219" s="574"/>
      <c r="H219" s="76">
        <f t="shared" si="782"/>
        <v>32000</v>
      </c>
      <c r="I219" s="80"/>
      <c r="J219" s="94">
        <v>14000</v>
      </c>
      <c r="K219" s="82"/>
      <c r="L219" s="302"/>
      <c r="M219" s="118"/>
      <c r="N219" s="81">
        <v>11500</v>
      </c>
      <c r="O219" s="81"/>
      <c r="P219" s="81">
        <v>3500</v>
      </c>
      <c r="Q219" s="81">
        <v>3000</v>
      </c>
      <c r="R219" s="81"/>
      <c r="S219" s="82"/>
      <c r="T219" s="28">
        <f t="shared" si="784"/>
        <v>0</v>
      </c>
      <c r="U219" s="80"/>
      <c r="V219" s="94"/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3"/>
        <v>32000</v>
      </c>
      <c r="AG219" s="29">
        <f t="shared" si="812"/>
        <v>0</v>
      </c>
      <c r="AH219" s="92">
        <f t="shared" si="813"/>
        <v>14000</v>
      </c>
      <c r="AI219" s="31">
        <f t="shared" si="814"/>
        <v>0</v>
      </c>
      <c r="AJ219" s="326">
        <f t="shared" si="815"/>
        <v>0</v>
      </c>
      <c r="AK219" s="290">
        <f t="shared" si="816"/>
        <v>0</v>
      </c>
      <c r="AL219" s="30">
        <f t="shared" si="817"/>
        <v>11500</v>
      </c>
      <c r="AM219" s="30">
        <f t="shared" si="818"/>
        <v>0</v>
      </c>
      <c r="AN219" s="30">
        <f t="shared" si="819"/>
        <v>3500</v>
      </c>
      <c r="AO219" s="30">
        <f t="shared" si="820"/>
        <v>3000</v>
      </c>
      <c r="AP219" s="30">
        <f t="shared" si="821"/>
        <v>0</v>
      </c>
      <c r="AQ219" s="31">
        <f t="shared" si="822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3" customFormat="1" ht="15.75" customHeight="1">
      <c r="A220" s="577">
        <v>34</v>
      </c>
      <c r="B220" s="578"/>
      <c r="C220" s="90"/>
      <c r="D220" s="571" t="s">
        <v>9</v>
      </c>
      <c r="E220" s="571"/>
      <c r="F220" s="571"/>
      <c r="G220" s="572"/>
      <c r="H220" s="75">
        <f t="shared" si="782"/>
        <v>5500</v>
      </c>
      <c r="I220" s="77">
        <f>I221+I222</f>
        <v>0</v>
      </c>
      <c r="J220" s="61">
        <f>J221+J222</f>
        <v>5500</v>
      </c>
      <c r="K220" s="79">
        <f t="shared" ref="K220:S220" si="823">K221+K222</f>
        <v>0</v>
      </c>
      <c r="L220" s="301">
        <f t="shared" si="823"/>
        <v>0</v>
      </c>
      <c r="M220" s="95">
        <f t="shared" si="823"/>
        <v>0</v>
      </c>
      <c r="N220" s="78">
        <f t="shared" si="823"/>
        <v>0</v>
      </c>
      <c r="O220" s="78">
        <f t="shared" ref="O220" si="824">O221+O222</f>
        <v>0</v>
      </c>
      <c r="P220" s="78">
        <f t="shared" si="823"/>
        <v>0</v>
      </c>
      <c r="Q220" s="78">
        <f t="shared" si="823"/>
        <v>0</v>
      </c>
      <c r="R220" s="78">
        <f t="shared" si="823"/>
        <v>0</v>
      </c>
      <c r="S220" s="79">
        <f t="shared" si="823"/>
        <v>0</v>
      </c>
      <c r="T220" s="237">
        <f t="shared" si="784"/>
        <v>0</v>
      </c>
      <c r="U220" s="77">
        <f>U221+U222</f>
        <v>0</v>
      </c>
      <c r="V220" s="61">
        <f>V221+V222</f>
        <v>0</v>
      </c>
      <c r="W220" s="79">
        <f t="shared" ref="W220:AE220" si="825">W221+W222</f>
        <v>0</v>
      </c>
      <c r="X220" s="301">
        <f t="shared" si="825"/>
        <v>0</v>
      </c>
      <c r="Y220" s="95">
        <f t="shared" si="825"/>
        <v>0</v>
      </c>
      <c r="Z220" s="78">
        <f t="shared" si="825"/>
        <v>0</v>
      </c>
      <c r="AA220" s="78">
        <f t="shared" ref="AA220" si="826">AA221+AA222</f>
        <v>0</v>
      </c>
      <c r="AB220" s="78">
        <f t="shared" si="825"/>
        <v>0</v>
      </c>
      <c r="AC220" s="78">
        <f t="shared" si="825"/>
        <v>0</v>
      </c>
      <c r="AD220" s="78">
        <f t="shared" si="825"/>
        <v>0</v>
      </c>
      <c r="AE220" s="79">
        <f t="shared" si="825"/>
        <v>0</v>
      </c>
      <c r="AF220" s="262">
        <f t="shared" si="763"/>
        <v>5500</v>
      </c>
      <c r="AG220" s="315">
        <f>AG221+AG222</f>
        <v>0</v>
      </c>
      <c r="AH220" s="263">
        <f>AH221+AH222</f>
        <v>5500</v>
      </c>
      <c r="AI220" s="239">
        <f t="shared" ref="AI220:AQ220" si="827">AI221+AI222</f>
        <v>0</v>
      </c>
      <c r="AJ220" s="303">
        <f t="shared" si="827"/>
        <v>0</v>
      </c>
      <c r="AK220" s="240">
        <f t="shared" si="827"/>
        <v>0</v>
      </c>
      <c r="AL220" s="241">
        <f t="shared" si="827"/>
        <v>0</v>
      </c>
      <c r="AM220" s="241">
        <f t="shared" ref="AM220" si="828">AM221+AM222</f>
        <v>0</v>
      </c>
      <c r="AN220" s="241">
        <f t="shared" si="827"/>
        <v>0</v>
      </c>
      <c r="AO220" s="241">
        <f t="shared" si="827"/>
        <v>0</v>
      </c>
      <c r="AP220" s="241">
        <f t="shared" si="827"/>
        <v>0</v>
      </c>
      <c r="AQ220" s="239">
        <f t="shared" si="827"/>
        <v>0</v>
      </c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</row>
    <row r="221" spans="1:136" s="72" customFormat="1" ht="15.75" customHeight="1">
      <c r="A221" s="230"/>
      <c r="B221" s="179"/>
      <c r="C221" s="179">
        <v>342</v>
      </c>
      <c r="D221" s="573" t="s">
        <v>80</v>
      </c>
      <c r="E221" s="573"/>
      <c r="F221" s="573"/>
      <c r="G221" s="574"/>
      <c r="H221" s="76">
        <f t="shared" si="782"/>
        <v>0</v>
      </c>
      <c r="I221" s="80"/>
      <c r="J221" s="94"/>
      <c r="K221" s="82"/>
      <c r="L221" s="302"/>
      <c r="M221" s="118"/>
      <c r="N221" s="81"/>
      <c r="O221" s="81"/>
      <c r="P221" s="81"/>
      <c r="Q221" s="81"/>
      <c r="R221" s="81"/>
      <c r="S221" s="82"/>
      <c r="T221" s="28">
        <f t="shared" si="784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3"/>
        <v>0</v>
      </c>
      <c r="AG221" s="29">
        <f t="shared" ref="AG221:AG222" si="829">I221+U221</f>
        <v>0</v>
      </c>
      <c r="AH221" s="92">
        <f t="shared" ref="AH221:AH222" si="830">J221+V221</f>
        <v>0</v>
      </c>
      <c r="AI221" s="31">
        <f t="shared" ref="AI221:AI222" si="831">K221+W221</f>
        <v>0</v>
      </c>
      <c r="AJ221" s="326">
        <f t="shared" ref="AJ221:AJ222" si="832">L221+X221</f>
        <v>0</v>
      </c>
      <c r="AK221" s="290">
        <f t="shared" ref="AK221:AK222" si="833">M221+Y221</f>
        <v>0</v>
      </c>
      <c r="AL221" s="30">
        <f t="shared" ref="AL221:AL222" si="834">N221+Z221</f>
        <v>0</v>
      </c>
      <c r="AM221" s="30">
        <f t="shared" ref="AM221:AM222" si="835">O221+AA221</f>
        <v>0</v>
      </c>
      <c r="AN221" s="30">
        <f t="shared" ref="AN221:AN222" si="836">P221+AB221</f>
        <v>0</v>
      </c>
      <c r="AO221" s="30">
        <f t="shared" ref="AO221:AO222" si="837">Q221+AC221</f>
        <v>0</v>
      </c>
      <c r="AP221" s="30">
        <f t="shared" ref="AP221:AP222" si="838">R221+AD221</f>
        <v>0</v>
      </c>
      <c r="AQ221" s="31">
        <f t="shared" ref="AQ221:AQ222" si="839">S221+AE221</f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.75" customHeight="1">
      <c r="A222" s="230"/>
      <c r="B222" s="179"/>
      <c r="C222" s="179">
        <v>343</v>
      </c>
      <c r="D222" s="573" t="s">
        <v>10</v>
      </c>
      <c r="E222" s="573"/>
      <c r="F222" s="573"/>
      <c r="G222" s="574"/>
      <c r="H222" s="76">
        <f t="shared" si="782"/>
        <v>5500</v>
      </c>
      <c r="I222" s="80"/>
      <c r="J222" s="94">
        <v>5500</v>
      </c>
      <c r="K222" s="82"/>
      <c r="L222" s="302"/>
      <c r="M222" s="118"/>
      <c r="N222" s="81"/>
      <c r="O222" s="81"/>
      <c r="P222" s="81"/>
      <c r="Q222" s="81"/>
      <c r="R222" s="81"/>
      <c r="S222" s="82"/>
      <c r="T222" s="28">
        <f t="shared" si="784"/>
        <v>0</v>
      </c>
      <c r="U222" s="80"/>
      <c r="V222" s="94"/>
      <c r="W222" s="82"/>
      <c r="X222" s="302"/>
      <c r="Y222" s="118"/>
      <c r="Z222" s="81"/>
      <c r="AA222" s="81"/>
      <c r="AB222" s="81"/>
      <c r="AC222" s="81"/>
      <c r="AD222" s="81"/>
      <c r="AE222" s="82"/>
      <c r="AF222" s="109">
        <f t="shared" si="763"/>
        <v>5500</v>
      </c>
      <c r="AG222" s="29">
        <f t="shared" si="829"/>
        <v>0</v>
      </c>
      <c r="AH222" s="92">
        <f t="shared" si="830"/>
        <v>5500</v>
      </c>
      <c r="AI222" s="31">
        <f t="shared" si="831"/>
        <v>0</v>
      </c>
      <c r="AJ222" s="326">
        <f t="shared" si="832"/>
        <v>0</v>
      </c>
      <c r="AK222" s="290">
        <f t="shared" si="833"/>
        <v>0</v>
      </c>
      <c r="AL222" s="30">
        <f t="shared" si="834"/>
        <v>0</v>
      </c>
      <c r="AM222" s="30">
        <f t="shared" si="835"/>
        <v>0</v>
      </c>
      <c r="AN222" s="30">
        <f t="shared" si="836"/>
        <v>0</v>
      </c>
      <c r="AO222" s="30">
        <f t="shared" si="837"/>
        <v>0</v>
      </c>
      <c r="AP222" s="30">
        <f t="shared" si="838"/>
        <v>0</v>
      </c>
      <c r="AQ222" s="31">
        <f t="shared" si="839"/>
        <v>0</v>
      </c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74" customFormat="1" ht="15.75" customHeight="1">
      <c r="A223" s="493">
        <v>4</v>
      </c>
      <c r="B223" s="66"/>
      <c r="C223" s="66"/>
      <c r="D223" s="584" t="s">
        <v>17</v>
      </c>
      <c r="E223" s="584"/>
      <c r="F223" s="584"/>
      <c r="G223" s="585"/>
      <c r="H223" s="75">
        <f>SUM(I223:S223)</f>
        <v>0</v>
      </c>
      <c r="I223" s="77">
        <f>I224</f>
        <v>0</v>
      </c>
      <c r="J223" s="61">
        <f t="shared" ref="J223:S224" si="840">J224</f>
        <v>0</v>
      </c>
      <c r="K223" s="79">
        <f>K224</f>
        <v>0</v>
      </c>
      <c r="L223" s="301">
        <f t="shared" si="840"/>
        <v>0</v>
      </c>
      <c r="M223" s="95">
        <f t="shared" si="840"/>
        <v>0</v>
      </c>
      <c r="N223" s="78">
        <f t="shared" si="840"/>
        <v>0</v>
      </c>
      <c r="O223" s="78">
        <f t="shared" si="840"/>
        <v>0</v>
      </c>
      <c r="P223" s="78">
        <f t="shared" si="840"/>
        <v>0</v>
      </c>
      <c r="Q223" s="78">
        <f t="shared" si="840"/>
        <v>0</v>
      </c>
      <c r="R223" s="78">
        <f>R224</f>
        <v>0</v>
      </c>
      <c r="S223" s="79">
        <f t="shared" si="840"/>
        <v>0</v>
      </c>
      <c r="T223" s="237">
        <f>SUM(U223:AE223)</f>
        <v>0</v>
      </c>
      <c r="U223" s="77">
        <f>U224</f>
        <v>0</v>
      </c>
      <c r="V223" s="61">
        <f t="shared" ref="V223:V224" si="841">V224</f>
        <v>0</v>
      </c>
      <c r="W223" s="79">
        <f>W224</f>
        <v>0</v>
      </c>
      <c r="X223" s="301">
        <f t="shared" ref="X223:X224" si="842">X224</f>
        <v>0</v>
      </c>
      <c r="Y223" s="95">
        <f t="shared" ref="Y223:Y224" si="843">Y224</f>
        <v>0</v>
      </c>
      <c r="Z223" s="78">
        <f t="shared" ref="Z223:Z224" si="844">Z224</f>
        <v>0</v>
      </c>
      <c r="AA223" s="78">
        <f t="shared" ref="AA223:AA224" si="845">AA224</f>
        <v>0</v>
      </c>
      <c r="AB223" s="78">
        <f t="shared" ref="AB223:AB224" si="846">AB224</f>
        <v>0</v>
      </c>
      <c r="AC223" s="78">
        <f t="shared" ref="AC223:AC224" si="847">AC224</f>
        <v>0</v>
      </c>
      <c r="AD223" s="78">
        <f>AD224</f>
        <v>0</v>
      </c>
      <c r="AE223" s="79">
        <f t="shared" ref="AE223:AE224" si="848">AE224</f>
        <v>0</v>
      </c>
      <c r="AF223" s="262">
        <f>SUM(AG223:AQ223)</f>
        <v>0</v>
      </c>
      <c r="AG223" s="315">
        <f>AG224</f>
        <v>0</v>
      </c>
      <c r="AH223" s="263">
        <f t="shared" ref="AH223:AH224" si="849">AH224</f>
        <v>0</v>
      </c>
      <c r="AI223" s="239">
        <f>AI224</f>
        <v>0</v>
      </c>
      <c r="AJ223" s="303">
        <f t="shared" ref="AJ223:AJ224" si="850">AJ224</f>
        <v>0</v>
      </c>
      <c r="AK223" s="240">
        <f t="shared" ref="AK223:AK224" si="851">AK224</f>
        <v>0</v>
      </c>
      <c r="AL223" s="241">
        <f>AL224</f>
        <v>0</v>
      </c>
      <c r="AM223" s="241">
        <f t="shared" ref="AM223:AM224" si="852">AM224</f>
        <v>0</v>
      </c>
      <c r="AN223" s="241">
        <f>AN224</f>
        <v>0</v>
      </c>
      <c r="AO223" s="241">
        <f t="shared" ref="AO223:AO224" si="853">AO224</f>
        <v>0</v>
      </c>
      <c r="AP223" s="241">
        <f>AP224</f>
        <v>0</v>
      </c>
      <c r="AQ223" s="239">
        <f t="shared" ref="AQ223:AQ224" si="854">AQ224</f>
        <v>0</v>
      </c>
      <c r="AR223" s="206"/>
      <c r="AS223" s="89"/>
      <c r="AT223" s="388"/>
      <c r="AU223" s="388"/>
      <c r="AV223" s="388"/>
      <c r="AW223" s="192"/>
      <c r="AX223" s="190"/>
      <c r="AY223" s="190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3" customFormat="1" ht="10.5" customHeight="1">
      <c r="A224" s="577">
        <v>42</v>
      </c>
      <c r="B224" s="578"/>
      <c r="C224" s="494"/>
      <c r="D224" s="571" t="s">
        <v>45</v>
      </c>
      <c r="E224" s="571"/>
      <c r="F224" s="571"/>
      <c r="G224" s="572"/>
      <c r="H224" s="75">
        <f>SUM(I224:S224)</f>
        <v>0</v>
      </c>
      <c r="I224" s="77">
        <f>I225</f>
        <v>0</v>
      </c>
      <c r="J224" s="61">
        <f t="shared" si="840"/>
        <v>0</v>
      </c>
      <c r="K224" s="79">
        <f>K225</f>
        <v>0</v>
      </c>
      <c r="L224" s="301">
        <f t="shared" si="840"/>
        <v>0</v>
      </c>
      <c r="M224" s="95">
        <f t="shared" si="840"/>
        <v>0</v>
      </c>
      <c r="N224" s="78">
        <f t="shared" si="840"/>
        <v>0</v>
      </c>
      <c r="O224" s="78">
        <f t="shared" si="840"/>
        <v>0</v>
      </c>
      <c r="P224" s="78">
        <f t="shared" si="840"/>
        <v>0</v>
      </c>
      <c r="Q224" s="78">
        <f t="shared" si="840"/>
        <v>0</v>
      </c>
      <c r="R224" s="78">
        <f>R225</f>
        <v>0</v>
      </c>
      <c r="S224" s="79">
        <f t="shared" si="840"/>
        <v>0</v>
      </c>
      <c r="T224" s="237">
        <f>SUM(U224:AE224)</f>
        <v>0</v>
      </c>
      <c r="U224" s="77">
        <f>U225</f>
        <v>0</v>
      </c>
      <c r="V224" s="61">
        <f t="shared" si="841"/>
        <v>0</v>
      </c>
      <c r="W224" s="79">
        <f>W225</f>
        <v>0</v>
      </c>
      <c r="X224" s="301">
        <f t="shared" si="842"/>
        <v>0</v>
      </c>
      <c r="Y224" s="95">
        <f t="shared" si="843"/>
        <v>0</v>
      </c>
      <c r="Z224" s="78">
        <f t="shared" si="844"/>
        <v>0</v>
      </c>
      <c r="AA224" s="78">
        <f t="shared" si="845"/>
        <v>0</v>
      </c>
      <c r="AB224" s="78">
        <f t="shared" si="846"/>
        <v>0</v>
      </c>
      <c r="AC224" s="78">
        <f t="shared" si="847"/>
        <v>0</v>
      </c>
      <c r="AD224" s="78">
        <f>AD225</f>
        <v>0</v>
      </c>
      <c r="AE224" s="79">
        <f t="shared" si="848"/>
        <v>0</v>
      </c>
      <c r="AF224" s="262">
        <f>SUM(AG224:AQ224)</f>
        <v>0</v>
      </c>
      <c r="AG224" s="315">
        <f>AG225</f>
        <v>0</v>
      </c>
      <c r="AH224" s="263">
        <f t="shared" si="849"/>
        <v>0</v>
      </c>
      <c r="AI224" s="239">
        <f>AI225</f>
        <v>0</v>
      </c>
      <c r="AJ224" s="303">
        <f t="shared" si="850"/>
        <v>0</v>
      </c>
      <c r="AK224" s="240">
        <f t="shared" si="851"/>
        <v>0</v>
      </c>
      <c r="AL224" s="241">
        <f>AL225</f>
        <v>0</v>
      </c>
      <c r="AM224" s="241">
        <f t="shared" si="852"/>
        <v>0</v>
      </c>
      <c r="AN224" s="241">
        <f>AN225</f>
        <v>0</v>
      </c>
      <c r="AO224" s="241">
        <f t="shared" si="853"/>
        <v>0</v>
      </c>
      <c r="AP224" s="241">
        <f>AP225</f>
        <v>0</v>
      </c>
      <c r="AQ224" s="239">
        <f t="shared" si="854"/>
        <v>0</v>
      </c>
      <c r="AR224" s="206"/>
      <c r="AS224" s="89"/>
      <c r="AT224" s="388"/>
      <c r="AU224" s="388"/>
      <c r="AV224" s="388"/>
      <c r="AW224" s="190"/>
      <c r="AX224" s="89"/>
      <c r="AY224" s="89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</row>
    <row r="225" spans="1:136" s="72" customFormat="1" ht="15">
      <c r="A225" s="230"/>
      <c r="B225" s="179"/>
      <c r="C225" s="179">
        <v>426</v>
      </c>
      <c r="D225" s="573" t="s">
        <v>85</v>
      </c>
      <c r="E225" s="573"/>
      <c r="F225" s="573"/>
      <c r="G225" s="574"/>
      <c r="H225" s="76">
        <f>SUM(I225:S225)</f>
        <v>0</v>
      </c>
      <c r="I225" s="80"/>
      <c r="J225" s="94"/>
      <c r="K225" s="82"/>
      <c r="L225" s="302"/>
      <c r="M225" s="118"/>
      <c r="N225" s="81"/>
      <c r="O225" s="81"/>
      <c r="P225" s="81"/>
      <c r="Q225" s="81"/>
      <c r="R225" s="81"/>
      <c r="S225" s="82"/>
      <c r="T225" s="28">
        <f>SUM(U225:AE225)</f>
        <v>0</v>
      </c>
      <c r="U225" s="80"/>
      <c r="V225" s="94"/>
      <c r="W225" s="82"/>
      <c r="X225" s="302"/>
      <c r="Y225" s="118"/>
      <c r="Z225" s="81"/>
      <c r="AA225" s="81"/>
      <c r="AB225" s="81"/>
      <c r="AC225" s="81"/>
      <c r="AD225" s="81"/>
      <c r="AE225" s="82"/>
      <c r="AF225" s="109">
        <f>SUM(AG225:AQ225)</f>
        <v>0</v>
      </c>
      <c r="AG225" s="29">
        <f t="shared" ref="AG225" si="855">I225+U225</f>
        <v>0</v>
      </c>
      <c r="AH225" s="92">
        <f t="shared" ref="AH225" si="856">J225+V225</f>
        <v>0</v>
      </c>
      <c r="AI225" s="31">
        <f t="shared" ref="AI225" si="857">K225+W225</f>
        <v>0</v>
      </c>
      <c r="AJ225" s="326">
        <f t="shared" ref="AJ225" si="858">L225+X225</f>
        <v>0</v>
      </c>
      <c r="AK225" s="290">
        <f t="shared" ref="AK225" si="859">M225+Y225</f>
        <v>0</v>
      </c>
      <c r="AL225" s="30">
        <f t="shared" ref="AL225" si="860">N225+Z225</f>
        <v>0</v>
      </c>
      <c r="AM225" s="30">
        <f t="shared" ref="AM225" si="861">O225+AA225</f>
        <v>0</v>
      </c>
      <c r="AN225" s="30">
        <f t="shared" ref="AN225" si="862">P225+AB225</f>
        <v>0</v>
      </c>
      <c r="AO225" s="30">
        <f t="shared" ref="AO225" si="863">Q225+AC225</f>
        <v>0</v>
      </c>
      <c r="AP225" s="30">
        <f t="shared" ref="AP225" si="864">R225+AD225</f>
        <v>0</v>
      </c>
      <c r="AQ225" s="31">
        <f t="shared" ref="AQ225" si="865">S225+AE225</f>
        <v>0</v>
      </c>
      <c r="AR225" s="206"/>
      <c r="AS225" s="62"/>
      <c r="AT225" s="388"/>
      <c r="AU225" s="388"/>
      <c r="AV225" s="388"/>
      <c r="AW225" s="89"/>
      <c r="AX225" s="192"/>
      <c r="AY225" s="192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</row>
    <row r="226" spans="1:136" s="267" customFormat="1" ht="29.25" customHeight="1">
      <c r="A226" s="265"/>
      <c r="B226" s="266"/>
      <c r="D226" s="268"/>
      <c r="E226" s="268"/>
      <c r="F226" s="268"/>
      <c r="G226" s="268"/>
      <c r="I226" s="643" t="s">
        <v>148</v>
      </c>
      <c r="J226" s="643"/>
      <c r="K226" s="643"/>
      <c r="L226" s="643"/>
      <c r="M226" s="643"/>
      <c r="N226" s="643"/>
      <c r="O226" s="643"/>
      <c r="P226" s="643"/>
      <c r="Q226" s="643"/>
      <c r="R226" s="643"/>
      <c r="S226" s="643"/>
      <c r="U226" s="643" t="s">
        <v>148</v>
      </c>
      <c r="V226" s="643"/>
      <c r="W226" s="643"/>
      <c r="X226" s="643"/>
      <c r="Y226" s="643"/>
      <c r="Z226" s="643"/>
      <c r="AA226" s="643"/>
      <c r="AB226" s="643"/>
      <c r="AC226" s="643"/>
      <c r="AD226" s="643"/>
      <c r="AE226" s="643"/>
      <c r="AG226" s="643" t="s">
        <v>148</v>
      </c>
      <c r="AH226" s="643"/>
      <c r="AI226" s="643"/>
      <c r="AJ226" s="643"/>
      <c r="AK226" s="643"/>
      <c r="AL226" s="643"/>
      <c r="AM226" s="643"/>
      <c r="AN226" s="643"/>
      <c r="AO226" s="643"/>
      <c r="AP226" s="643"/>
      <c r="AQ226" s="645"/>
      <c r="AS226" s="244"/>
      <c r="AT226" s="244"/>
      <c r="AU226" s="244"/>
      <c r="AV226" s="244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</row>
    <row r="227" spans="1:136" s="62" customFormat="1" ht="10.5" customHeight="1">
      <c r="A227" s="232"/>
      <c r="B227" s="87"/>
      <c r="C227" s="87"/>
      <c r="D227" s="88"/>
      <c r="E227" s="88"/>
      <c r="F227" s="88"/>
      <c r="G227" s="88"/>
      <c r="H227" s="9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1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125"/>
      <c r="AS227" s="107"/>
      <c r="AT227" s="107"/>
      <c r="AU227" s="107"/>
      <c r="AV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136" s="74" customFormat="1" ht="25.9" customHeight="1">
      <c r="A228" s="596" t="s">
        <v>137</v>
      </c>
      <c r="B228" s="597"/>
      <c r="C228" s="597"/>
      <c r="D228" s="594" t="s">
        <v>119</v>
      </c>
      <c r="E228" s="594"/>
      <c r="F228" s="594"/>
      <c r="G228" s="595"/>
      <c r="H228" s="83">
        <f t="shared" ref="H228:H236" si="866">SUM(I228:S228)</f>
        <v>30800</v>
      </c>
      <c r="I228" s="84">
        <f>I229+I233</f>
        <v>0</v>
      </c>
      <c r="J228" s="285">
        <f>J229+J233</f>
        <v>10000</v>
      </c>
      <c r="K228" s="86">
        <f t="shared" ref="K228:S228" si="867">K229+K233</f>
        <v>0</v>
      </c>
      <c r="L228" s="300">
        <f t="shared" si="867"/>
        <v>0</v>
      </c>
      <c r="M228" s="120">
        <f t="shared" si="867"/>
        <v>12800</v>
      </c>
      <c r="N228" s="85">
        <f t="shared" si="867"/>
        <v>5000</v>
      </c>
      <c r="O228" s="85">
        <f t="shared" ref="O228" si="868">O229+O233</f>
        <v>0</v>
      </c>
      <c r="P228" s="85">
        <f>P229+P233</f>
        <v>0</v>
      </c>
      <c r="Q228" s="85">
        <f t="shared" si="867"/>
        <v>3000</v>
      </c>
      <c r="R228" s="85">
        <f t="shared" si="867"/>
        <v>0</v>
      </c>
      <c r="S228" s="86">
        <f t="shared" si="867"/>
        <v>0</v>
      </c>
      <c r="T228" s="245">
        <f t="shared" ref="T228:T236" si="869">SUM(U228:AE228)</f>
        <v>0</v>
      </c>
      <c r="U228" s="84">
        <f>U229+U233</f>
        <v>0</v>
      </c>
      <c r="V228" s="285">
        <f>V229+V233</f>
        <v>0</v>
      </c>
      <c r="W228" s="86">
        <f t="shared" ref="W228:Z228" si="870">W229+W233</f>
        <v>0</v>
      </c>
      <c r="X228" s="300">
        <f t="shared" si="870"/>
        <v>0</v>
      </c>
      <c r="Y228" s="120">
        <f t="shared" si="870"/>
        <v>0</v>
      </c>
      <c r="Z228" s="85">
        <f t="shared" si="870"/>
        <v>0</v>
      </c>
      <c r="AA228" s="85">
        <f t="shared" ref="AA228" si="871">AA229+AA233</f>
        <v>0</v>
      </c>
      <c r="AB228" s="85">
        <f>AB229+AB233</f>
        <v>0</v>
      </c>
      <c r="AC228" s="85">
        <f t="shared" ref="AC228:AE228" si="872">AC229+AC233</f>
        <v>0</v>
      </c>
      <c r="AD228" s="85">
        <f t="shared" si="872"/>
        <v>0</v>
      </c>
      <c r="AE228" s="86">
        <f t="shared" si="872"/>
        <v>0</v>
      </c>
      <c r="AF228" s="261">
        <f t="shared" ref="AF228:AF236" si="873">SUM(AG228:AQ228)</f>
        <v>30800</v>
      </c>
      <c r="AG228" s="468">
        <f>AG229+AG233</f>
        <v>0</v>
      </c>
      <c r="AH228" s="469">
        <f>AH229+AH233</f>
        <v>10000</v>
      </c>
      <c r="AI228" s="470">
        <f t="shared" ref="AI228:AL228" si="874">AI229+AI233</f>
        <v>0</v>
      </c>
      <c r="AJ228" s="471">
        <f t="shared" si="874"/>
        <v>0</v>
      </c>
      <c r="AK228" s="472">
        <f t="shared" si="874"/>
        <v>12800</v>
      </c>
      <c r="AL228" s="473">
        <f t="shared" si="874"/>
        <v>5000</v>
      </c>
      <c r="AM228" s="473">
        <f t="shared" ref="AM228" si="875">AM229+AM233</f>
        <v>0</v>
      </c>
      <c r="AN228" s="473">
        <f>AN229+AN233</f>
        <v>0</v>
      </c>
      <c r="AO228" s="473">
        <f t="shared" ref="AO228:AQ228" si="876">AO229+AO233</f>
        <v>3000</v>
      </c>
      <c r="AP228" s="473">
        <f t="shared" si="876"/>
        <v>0</v>
      </c>
      <c r="AQ228" s="470">
        <f t="shared" si="876"/>
        <v>0</v>
      </c>
      <c r="AR228" s="192"/>
      <c r="AS228" s="191"/>
      <c r="AT228" s="191"/>
      <c r="AU228" s="191"/>
      <c r="AV228" s="191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</row>
    <row r="229" spans="1:136" s="74" customFormat="1" ht="15.75" customHeight="1">
      <c r="A229" s="436">
        <v>3</v>
      </c>
      <c r="B229" s="68"/>
      <c r="C229" s="90"/>
      <c r="D229" s="571" t="s">
        <v>16</v>
      </c>
      <c r="E229" s="571"/>
      <c r="F229" s="571"/>
      <c r="G229" s="572"/>
      <c r="H229" s="75">
        <f t="shared" si="866"/>
        <v>0</v>
      </c>
      <c r="I229" s="77">
        <f>I230</f>
        <v>0</v>
      </c>
      <c r="J229" s="61">
        <f>J230</f>
        <v>0</v>
      </c>
      <c r="K229" s="79">
        <f t="shared" ref="K229:AQ229" si="877">K230</f>
        <v>0</v>
      </c>
      <c r="L229" s="301">
        <f t="shared" si="877"/>
        <v>0</v>
      </c>
      <c r="M229" s="95">
        <f t="shared" si="877"/>
        <v>0</v>
      </c>
      <c r="N229" s="78">
        <f t="shared" si="877"/>
        <v>0</v>
      </c>
      <c r="O229" s="78">
        <f t="shared" si="877"/>
        <v>0</v>
      </c>
      <c r="P229" s="78">
        <f t="shared" si="877"/>
        <v>0</v>
      </c>
      <c r="Q229" s="78">
        <f t="shared" si="877"/>
        <v>0</v>
      </c>
      <c r="R229" s="78">
        <f t="shared" si="877"/>
        <v>0</v>
      </c>
      <c r="S229" s="79">
        <f t="shared" si="877"/>
        <v>0</v>
      </c>
      <c r="T229" s="237">
        <f t="shared" si="869"/>
        <v>0</v>
      </c>
      <c r="U229" s="77">
        <f>U230</f>
        <v>0</v>
      </c>
      <c r="V229" s="61">
        <f>V230</f>
        <v>0</v>
      </c>
      <c r="W229" s="79">
        <f t="shared" si="877"/>
        <v>0</v>
      </c>
      <c r="X229" s="301">
        <f t="shared" si="877"/>
        <v>0</v>
      </c>
      <c r="Y229" s="95">
        <f t="shared" si="877"/>
        <v>0</v>
      </c>
      <c r="Z229" s="78">
        <f t="shared" si="877"/>
        <v>0</v>
      </c>
      <c r="AA229" s="78">
        <f t="shared" si="877"/>
        <v>0</v>
      </c>
      <c r="AB229" s="78">
        <f t="shared" si="877"/>
        <v>0</v>
      </c>
      <c r="AC229" s="78">
        <f t="shared" si="877"/>
        <v>0</v>
      </c>
      <c r="AD229" s="78">
        <f t="shared" si="877"/>
        <v>0</v>
      </c>
      <c r="AE229" s="79">
        <f t="shared" si="877"/>
        <v>0</v>
      </c>
      <c r="AF229" s="262">
        <f t="shared" si="873"/>
        <v>0</v>
      </c>
      <c r="AG229" s="315">
        <f>AG230</f>
        <v>0</v>
      </c>
      <c r="AH229" s="263">
        <f>AH230</f>
        <v>0</v>
      </c>
      <c r="AI229" s="239">
        <f t="shared" si="877"/>
        <v>0</v>
      </c>
      <c r="AJ229" s="303">
        <f t="shared" si="877"/>
        <v>0</v>
      </c>
      <c r="AK229" s="240">
        <f t="shared" si="877"/>
        <v>0</v>
      </c>
      <c r="AL229" s="241">
        <f t="shared" si="877"/>
        <v>0</v>
      </c>
      <c r="AM229" s="241">
        <f t="shared" si="877"/>
        <v>0</v>
      </c>
      <c r="AN229" s="241">
        <f t="shared" si="877"/>
        <v>0</v>
      </c>
      <c r="AO229" s="241">
        <f t="shared" si="877"/>
        <v>0</v>
      </c>
      <c r="AP229" s="241">
        <f t="shared" si="877"/>
        <v>0</v>
      </c>
      <c r="AQ229" s="239">
        <f t="shared" si="877"/>
        <v>0</v>
      </c>
      <c r="AR229" s="192"/>
      <c r="AS229" s="191"/>
      <c r="AT229" s="191"/>
      <c r="AU229" s="191"/>
      <c r="AV229" s="191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</row>
    <row r="230" spans="1:136" s="73" customFormat="1" ht="15.75" customHeight="1">
      <c r="A230" s="577">
        <v>32</v>
      </c>
      <c r="B230" s="578"/>
      <c r="C230" s="90"/>
      <c r="D230" s="571" t="s">
        <v>4</v>
      </c>
      <c r="E230" s="571"/>
      <c r="F230" s="571"/>
      <c r="G230" s="572"/>
      <c r="H230" s="75">
        <f t="shared" si="866"/>
        <v>0</v>
      </c>
      <c r="I230" s="77">
        <f>SUM(I231:I232)</f>
        <v>0</v>
      </c>
      <c r="J230" s="61">
        <f>SUM(J231:J232)</f>
        <v>0</v>
      </c>
      <c r="K230" s="79">
        <f t="shared" ref="K230:S230" si="878">SUM(K231:K232)</f>
        <v>0</v>
      </c>
      <c r="L230" s="301">
        <f t="shared" si="878"/>
        <v>0</v>
      </c>
      <c r="M230" s="95">
        <f t="shared" si="878"/>
        <v>0</v>
      </c>
      <c r="N230" s="78">
        <f t="shared" si="878"/>
        <v>0</v>
      </c>
      <c r="O230" s="78">
        <f t="shared" ref="O230" si="879">SUM(O231:O232)</f>
        <v>0</v>
      </c>
      <c r="P230" s="78">
        <f t="shared" si="878"/>
        <v>0</v>
      </c>
      <c r="Q230" s="78">
        <f t="shared" si="878"/>
        <v>0</v>
      </c>
      <c r="R230" s="78">
        <f t="shared" si="878"/>
        <v>0</v>
      </c>
      <c r="S230" s="79">
        <f t="shared" si="878"/>
        <v>0</v>
      </c>
      <c r="T230" s="237">
        <f t="shared" si="869"/>
        <v>0</v>
      </c>
      <c r="U230" s="77">
        <f>SUM(U231:U232)</f>
        <v>0</v>
      </c>
      <c r="V230" s="61">
        <f>SUM(V231:V232)</f>
        <v>0</v>
      </c>
      <c r="W230" s="79">
        <f t="shared" ref="W230:AE230" si="880">SUM(W231:W232)</f>
        <v>0</v>
      </c>
      <c r="X230" s="301">
        <f t="shared" si="880"/>
        <v>0</v>
      </c>
      <c r="Y230" s="95">
        <f t="shared" si="880"/>
        <v>0</v>
      </c>
      <c r="Z230" s="78">
        <f t="shared" si="880"/>
        <v>0</v>
      </c>
      <c r="AA230" s="78">
        <f t="shared" ref="AA230" si="881">SUM(AA231:AA232)</f>
        <v>0</v>
      </c>
      <c r="AB230" s="78">
        <f t="shared" si="880"/>
        <v>0</v>
      </c>
      <c r="AC230" s="78">
        <f t="shared" si="880"/>
        <v>0</v>
      </c>
      <c r="AD230" s="78">
        <f t="shared" si="880"/>
        <v>0</v>
      </c>
      <c r="AE230" s="79">
        <f t="shared" si="880"/>
        <v>0</v>
      </c>
      <c r="AF230" s="262">
        <f t="shared" si="873"/>
        <v>0</v>
      </c>
      <c r="AG230" s="315">
        <f>SUM(AG231:AG232)</f>
        <v>0</v>
      </c>
      <c r="AH230" s="263">
        <f>SUM(AH231:AH232)</f>
        <v>0</v>
      </c>
      <c r="AI230" s="239">
        <f t="shared" ref="AI230:AQ230" si="882">SUM(AI231:AI232)</f>
        <v>0</v>
      </c>
      <c r="AJ230" s="303">
        <f t="shared" si="882"/>
        <v>0</v>
      </c>
      <c r="AK230" s="240">
        <f t="shared" si="882"/>
        <v>0</v>
      </c>
      <c r="AL230" s="241">
        <f t="shared" si="882"/>
        <v>0</v>
      </c>
      <c r="AM230" s="241">
        <f t="shared" ref="AM230" si="883">SUM(AM231:AM232)</f>
        <v>0</v>
      </c>
      <c r="AN230" s="241">
        <f t="shared" si="882"/>
        <v>0</v>
      </c>
      <c r="AO230" s="241">
        <f t="shared" si="882"/>
        <v>0</v>
      </c>
      <c r="AP230" s="241">
        <f t="shared" si="882"/>
        <v>0</v>
      </c>
      <c r="AQ230" s="239">
        <f t="shared" si="882"/>
        <v>0</v>
      </c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</row>
    <row r="231" spans="1:136" s="72" customFormat="1" ht="15.75" customHeight="1">
      <c r="A231" s="230"/>
      <c r="B231" s="179"/>
      <c r="C231" s="179">
        <v>322</v>
      </c>
      <c r="D231" s="573" t="s">
        <v>6</v>
      </c>
      <c r="E231" s="573"/>
      <c r="F231" s="573"/>
      <c r="G231" s="574"/>
      <c r="H231" s="76">
        <f t="shared" si="866"/>
        <v>0</v>
      </c>
      <c r="I231" s="80"/>
      <c r="J231" s="94"/>
      <c r="K231" s="82"/>
      <c r="L231" s="302"/>
      <c r="M231" s="118"/>
      <c r="N231" s="81"/>
      <c r="O231" s="81"/>
      <c r="P231" s="81"/>
      <c r="Q231" s="81"/>
      <c r="R231" s="81"/>
      <c r="S231" s="82"/>
      <c r="T231" s="28">
        <f t="shared" si="869"/>
        <v>0</v>
      </c>
      <c r="U231" s="80"/>
      <c r="V231" s="94"/>
      <c r="W231" s="82"/>
      <c r="X231" s="302"/>
      <c r="Y231" s="118"/>
      <c r="Z231" s="81"/>
      <c r="AA231" s="81"/>
      <c r="AB231" s="81"/>
      <c r="AC231" s="81"/>
      <c r="AD231" s="81"/>
      <c r="AE231" s="82"/>
      <c r="AF231" s="109">
        <f t="shared" si="873"/>
        <v>0</v>
      </c>
      <c r="AG231" s="29">
        <f t="shared" ref="AG231:AG232" si="884">I231+U231</f>
        <v>0</v>
      </c>
      <c r="AH231" s="92">
        <f t="shared" ref="AH231:AH232" si="885">J231+V231</f>
        <v>0</v>
      </c>
      <c r="AI231" s="31">
        <f t="shared" ref="AI231:AI232" si="886">K231+W231</f>
        <v>0</v>
      </c>
      <c r="AJ231" s="326">
        <f t="shared" ref="AJ231:AJ232" si="887">L231+X231</f>
        <v>0</v>
      </c>
      <c r="AK231" s="290">
        <f t="shared" ref="AK231:AK232" si="888">M231+Y231</f>
        <v>0</v>
      </c>
      <c r="AL231" s="30">
        <f t="shared" ref="AL231:AL232" si="889">N231+Z231</f>
        <v>0</v>
      </c>
      <c r="AM231" s="30">
        <f t="shared" ref="AM231:AM232" si="890">O231+AA231</f>
        <v>0</v>
      </c>
      <c r="AN231" s="30">
        <f t="shared" ref="AN231:AN232" si="891">P231+AB231</f>
        <v>0</v>
      </c>
      <c r="AO231" s="30">
        <f t="shared" ref="AO231:AO232" si="892">Q231+AC231</f>
        <v>0</v>
      </c>
      <c r="AP231" s="30">
        <f t="shared" ref="AP231:AP232" si="893">R231+AD231</f>
        <v>0</v>
      </c>
      <c r="AQ231" s="31">
        <f t="shared" ref="AQ231:AQ232" si="894">S231+AE231</f>
        <v>0</v>
      </c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</row>
    <row r="232" spans="1:136" s="72" customFormat="1" ht="15.75" customHeight="1">
      <c r="A232" s="230"/>
      <c r="B232" s="179"/>
      <c r="C232" s="179">
        <v>323</v>
      </c>
      <c r="D232" s="573" t="s">
        <v>7</v>
      </c>
      <c r="E232" s="573"/>
      <c r="F232" s="573"/>
      <c r="G232" s="574"/>
      <c r="H232" s="76">
        <f t="shared" si="866"/>
        <v>0</v>
      </c>
      <c r="I232" s="80"/>
      <c r="J232" s="94"/>
      <c r="K232" s="82"/>
      <c r="L232" s="302"/>
      <c r="M232" s="118"/>
      <c r="N232" s="81"/>
      <c r="O232" s="81"/>
      <c r="P232" s="81"/>
      <c r="Q232" s="81"/>
      <c r="R232" s="81"/>
      <c r="S232" s="82"/>
      <c r="T232" s="28">
        <f t="shared" si="869"/>
        <v>0</v>
      </c>
      <c r="U232" s="80"/>
      <c r="V232" s="94"/>
      <c r="W232" s="82"/>
      <c r="X232" s="302"/>
      <c r="Y232" s="118"/>
      <c r="Z232" s="81"/>
      <c r="AA232" s="81"/>
      <c r="AB232" s="81"/>
      <c r="AC232" s="81"/>
      <c r="AD232" s="81"/>
      <c r="AE232" s="82"/>
      <c r="AF232" s="109">
        <f t="shared" si="873"/>
        <v>0</v>
      </c>
      <c r="AG232" s="29">
        <f t="shared" si="884"/>
        <v>0</v>
      </c>
      <c r="AH232" s="92">
        <f t="shared" si="885"/>
        <v>0</v>
      </c>
      <c r="AI232" s="31">
        <f t="shared" si="886"/>
        <v>0</v>
      </c>
      <c r="AJ232" s="326">
        <f t="shared" si="887"/>
        <v>0</v>
      </c>
      <c r="AK232" s="290">
        <f t="shared" si="888"/>
        <v>0</v>
      </c>
      <c r="AL232" s="30">
        <f t="shared" si="889"/>
        <v>0</v>
      </c>
      <c r="AM232" s="30">
        <f t="shared" si="890"/>
        <v>0</v>
      </c>
      <c r="AN232" s="30">
        <f t="shared" si="891"/>
        <v>0</v>
      </c>
      <c r="AO232" s="30">
        <f t="shared" si="892"/>
        <v>0</v>
      </c>
      <c r="AP232" s="30">
        <f t="shared" si="893"/>
        <v>0</v>
      </c>
      <c r="AQ232" s="31">
        <f t="shared" si="894"/>
        <v>0</v>
      </c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74" customFormat="1" ht="27" customHeight="1">
      <c r="A233" s="436">
        <v>4</v>
      </c>
      <c r="B233" s="66"/>
      <c r="C233" s="66"/>
      <c r="D233" s="584" t="s">
        <v>17</v>
      </c>
      <c r="E233" s="584"/>
      <c r="F233" s="584"/>
      <c r="G233" s="585"/>
      <c r="H233" s="75">
        <f t="shared" si="866"/>
        <v>30800</v>
      </c>
      <c r="I233" s="77">
        <f>I234</f>
        <v>0</v>
      </c>
      <c r="J233" s="61">
        <f>J234</f>
        <v>10000</v>
      </c>
      <c r="K233" s="79">
        <f t="shared" ref="K233:AQ233" si="895">K234</f>
        <v>0</v>
      </c>
      <c r="L233" s="301">
        <f t="shared" si="895"/>
        <v>0</v>
      </c>
      <c r="M233" s="95">
        <f t="shared" si="895"/>
        <v>12800</v>
      </c>
      <c r="N233" s="78">
        <f t="shared" si="895"/>
        <v>5000</v>
      </c>
      <c r="O233" s="78">
        <f t="shared" si="895"/>
        <v>0</v>
      </c>
      <c r="P233" s="78">
        <f t="shared" si="895"/>
        <v>0</v>
      </c>
      <c r="Q233" s="78">
        <f t="shared" si="895"/>
        <v>3000</v>
      </c>
      <c r="R233" s="78">
        <f t="shared" si="895"/>
        <v>0</v>
      </c>
      <c r="S233" s="79">
        <f t="shared" si="895"/>
        <v>0</v>
      </c>
      <c r="T233" s="237">
        <f t="shared" si="869"/>
        <v>0</v>
      </c>
      <c r="U233" s="77">
        <f>U234</f>
        <v>0</v>
      </c>
      <c r="V233" s="61">
        <f>V234</f>
        <v>0</v>
      </c>
      <c r="W233" s="79">
        <f t="shared" si="895"/>
        <v>0</v>
      </c>
      <c r="X233" s="301">
        <f t="shared" si="895"/>
        <v>0</v>
      </c>
      <c r="Y233" s="95">
        <f t="shared" si="895"/>
        <v>0</v>
      </c>
      <c r="Z233" s="78">
        <f t="shared" si="895"/>
        <v>0</v>
      </c>
      <c r="AA233" s="78">
        <f t="shared" si="895"/>
        <v>0</v>
      </c>
      <c r="AB233" s="78">
        <f t="shared" si="895"/>
        <v>0</v>
      </c>
      <c r="AC233" s="78">
        <f t="shared" si="895"/>
        <v>0</v>
      </c>
      <c r="AD233" s="78">
        <f t="shared" si="895"/>
        <v>0</v>
      </c>
      <c r="AE233" s="79">
        <f t="shared" si="895"/>
        <v>0</v>
      </c>
      <c r="AF233" s="262">
        <f t="shared" si="873"/>
        <v>30800</v>
      </c>
      <c r="AG233" s="315">
        <f>AG234</f>
        <v>0</v>
      </c>
      <c r="AH233" s="263">
        <f>AH234</f>
        <v>10000</v>
      </c>
      <c r="AI233" s="239">
        <f t="shared" si="895"/>
        <v>0</v>
      </c>
      <c r="AJ233" s="303">
        <f t="shared" si="895"/>
        <v>0</v>
      </c>
      <c r="AK233" s="240">
        <f t="shared" si="895"/>
        <v>12800</v>
      </c>
      <c r="AL233" s="241">
        <f t="shared" si="895"/>
        <v>5000</v>
      </c>
      <c r="AM233" s="241">
        <f t="shared" si="895"/>
        <v>0</v>
      </c>
      <c r="AN233" s="241">
        <f t="shared" si="895"/>
        <v>0</v>
      </c>
      <c r="AO233" s="241">
        <f t="shared" si="895"/>
        <v>3000</v>
      </c>
      <c r="AP233" s="241">
        <f t="shared" si="895"/>
        <v>0</v>
      </c>
      <c r="AQ233" s="239">
        <f t="shared" si="895"/>
        <v>0</v>
      </c>
      <c r="AR233" s="192"/>
      <c r="AS233" s="191"/>
      <c r="AT233" s="191"/>
      <c r="AU233" s="191"/>
      <c r="AV233" s="191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</row>
    <row r="234" spans="1:136" s="73" customFormat="1" ht="24.75" customHeight="1">
      <c r="A234" s="577">
        <v>42</v>
      </c>
      <c r="B234" s="578"/>
      <c r="C234" s="437"/>
      <c r="D234" s="571" t="s">
        <v>45</v>
      </c>
      <c r="E234" s="571"/>
      <c r="F234" s="571"/>
      <c r="G234" s="572"/>
      <c r="H234" s="75">
        <f t="shared" si="866"/>
        <v>30800</v>
      </c>
      <c r="I234" s="77">
        <f>SUM(I235:I236)</f>
        <v>0</v>
      </c>
      <c r="J234" s="61">
        <f>SUM(J235:J236)</f>
        <v>10000</v>
      </c>
      <c r="K234" s="79">
        <f t="shared" ref="K234:S234" si="896">SUM(K235:K236)</f>
        <v>0</v>
      </c>
      <c r="L234" s="301">
        <f t="shared" si="896"/>
        <v>0</v>
      </c>
      <c r="M234" s="95">
        <f t="shared" si="896"/>
        <v>12800</v>
      </c>
      <c r="N234" s="78">
        <f t="shared" si="896"/>
        <v>5000</v>
      </c>
      <c r="O234" s="78">
        <f t="shared" ref="O234" si="897">SUM(O235:O236)</f>
        <v>0</v>
      </c>
      <c r="P234" s="78">
        <f t="shared" si="896"/>
        <v>0</v>
      </c>
      <c r="Q234" s="78">
        <f t="shared" si="896"/>
        <v>3000</v>
      </c>
      <c r="R234" s="78">
        <f t="shared" si="896"/>
        <v>0</v>
      </c>
      <c r="S234" s="79">
        <f t="shared" si="896"/>
        <v>0</v>
      </c>
      <c r="T234" s="237">
        <f t="shared" si="869"/>
        <v>0</v>
      </c>
      <c r="U234" s="77">
        <f>SUM(U235:U236)</f>
        <v>0</v>
      </c>
      <c r="V234" s="61">
        <f>SUM(V235:V236)</f>
        <v>0</v>
      </c>
      <c r="W234" s="79">
        <f t="shared" ref="W234:AE234" si="898">SUM(W235:W236)</f>
        <v>0</v>
      </c>
      <c r="X234" s="301">
        <f t="shared" si="898"/>
        <v>0</v>
      </c>
      <c r="Y234" s="95">
        <f t="shared" si="898"/>
        <v>0</v>
      </c>
      <c r="Z234" s="78">
        <f t="shared" si="898"/>
        <v>0</v>
      </c>
      <c r="AA234" s="78">
        <f t="shared" ref="AA234" si="899">SUM(AA235:AA236)</f>
        <v>0</v>
      </c>
      <c r="AB234" s="78">
        <f t="shared" si="898"/>
        <v>0</v>
      </c>
      <c r="AC234" s="78">
        <f t="shared" si="898"/>
        <v>0</v>
      </c>
      <c r="AD234" s="78">
        <f t="shared" si="898"/>
        <v>0</v>
      </c>
      <c r="AE234" s="79">
        <f t="shared" si="898"/>
        <v>0</v>
      </c>
      <c r="AF234" s="262">
        <f t="shared" si="873"/>
        <v>30800</v>
      </c>
      <c r="AG234" s="315">
        <f>SUM(AG235:AG236)</f>
        <v>0</v>
      </c>
      <c r="AH234" s="263">
        <f>SUM(AH235:AH236)</f>
        <v>10000</v>
      </c>
      <c r="AI234" s="239">
        <f t="shared" ref="AI234:AQ234" si="900">SUM(AI235:AI236)</f>
        <v>0</v>
      </c>
      <c r="AJ234" s="303">
        <f t="shared" si="900"/>
        <v>0</v>
      </c>
      <c r="AK234" s="240">
        <f t="shared" si="900"/>
        <v>12800</v>
      </c>
      <c r="AL234" s="241">
        <f t="shared" si="900"/>
        <v>5000</v>
      </c>
      <c r="AM234" s="241">
        <f t="shared" ref="AM234" si="901">SUM(AM235:AM236)</f>
        <v>0</v>
      </c>
      <c r="AN234" s="241">
        <f t="shared" si="900"/>
        <v>0</v>
      </c>
      <c r="AO234" s="241">
        <f t="shared" si="900"/>
        <v>3000</v>
      </c>
      <c r="AP234" s="241">
        <f t="shared" si="900"/>
        <v>0</v>
      </c>
      <c r="AQ234" s="239">
        <f t="shared" si="900"/>
        <v>0</v>
      </c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</row>
    <row r="235" spans="1:136" s="73" customFormat="1" ht="15">
      <c r="A235" s="231"/>
      <c r="B235" s="179"/>
      <c r="C235" s="179">
        <v>421</v>
      </c>
      <c r="D235" s="573" t="s">
        <v>71</v>
      </c>
      <c r="E235" s="573"/>
      <c r="F235" s="573"/>
      <c r="G235" s="574"/>
      <c r="H235" s="76">
        <f t="shared" si="866"/>
        <v>0</v>
      </c>
      <c r="I235" s="80"/>
      <c r="J235" s="94"/>
      <c r="K235" s="82"/>
      <c r="L235" s="302"/>
      <c r="M235" s="118"/>
      <c r="N235" s="81"/>
      <c r="O235" s="81"/>
      <c r="P235" s="81"/>
      <c r="Q235" s="81"/>
      <c r="R235" s="81"/>
      <c r="S235" s="82"/>
      <c r="T235" s="28">
        <f t="shared" si="869"/>
        <v>0</v>
      </c>
      <c r="U235" s="80"/>
      <c r="V235" s="94"/>
      <c r="W235" s="82"/>
      <c r="X235" s="302"/>
      <c r="Y235" s="118"/>
      <c r="Z235" s="81"/>
      <c r="AA235" s="81"/>
      <c r="AB235" s="81"/>
      <c r="AC235" s="81"/>
      <c r="AD235" s="81"/>
      <c r="AE235" s="82"/>
      <c r="AF235" s="109">
        <f t="shared" si="873"/>
        <v>0</v>
      </c>
      <c r="AG235" s="29">
        <f t="shared" ref="AG235:AG236" si="902">I235+U235</f>
        <v>0</v>
      </c>
      <c r="AH235" s="92">
        <f t="shared" ref="AH235:AH236" si="903">J235+V235</f>
        <v>0</v>
      </c>
      <c r="AI235" s="31">
        <f t="shared" ref="AI235:AI236" si="904">K235+W235</f>
        <v>0</v>
      </c>
      <c r="AJ235" s="326">
        <f t="shared" ref="AJ235:AJ236" si="905">L235+X235</f>
        <v>0</v>
      </c>
      <c r="AK235" s="290">
        <f t="shared" ref="AK235:AK236" si="906">M235+Y235</f>
        <v>0</v>
      </c>
      <c r="AL235" s="30">
        <f t="shared" ref="AL235:AL236" si="907">N235+Z235</f>
        <v>0</v>
      </c>
      <c r="AM235" s="30">
        <f t="shared" ref="AM235:AM236" si="908">O235+AA235</f>
        <v>0</v>
      </c>
      <c r="AN235" s="30">
        <f t="shared" ref="AN235:AN236" si="909">P235+AB235</f>
        <v>0</v>
      </c>
      <c r="AO235" s="30">
        <f t="shared" ref="AO235:AO236" si="910">Q235+AC235</f>
        <v>0</v>
      </c>
      <c r="AP235" s="30">
        <f t="shared" ref="AP235:AP236" si="911">R235+AD235</f>
        <v>0</v>
      </c>
      <c r="AQ235" s="31">
        <f t="shared" ref="AQ235:AQ236" si="912">S235+AE235</f>
        <v>0</v>
      </c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</row>
    <row r="236" spans="1:136" s="72" customFormat="1" ht="14.25">
      <c r="A236" s="230"/>
      <c r="B236" s="179"/>
      <c r="C236" s="179">
        <v>422</v>
      </c>
      <c r="D236" s="573" t="s">
        <v>11</v>
      </c>
      <c r="E236" s="573"/>
      <c r="F236" s="573"/>
      <c r="G236" s="574"/>
      <c r="H236" s="76">
        <f t="shared" si="866"/>
        <v>30800</v>
      </c>
      <c r="I236" s="80"/>
      <c r="J236" s="94">
        <v>10000</v>
      </c>
      <c r="K236" s="82"/>
      <c r="L236" s="302"/>
      <c r="M236" s="118">
        <v>12800</v>
      </c>
      <c r="N236" s="81">
        <v>5000</v>
      </c>
      <c r="O236" s="81"/>
      <c r="P236" s="81"/>
      <c r="Q236" s="81">
        <v>3000</v>
      </c>
      <c r="R236" s="81"/>
      <c r="S236" s="82"/>
      <c r="T236" s="28">
        <f t="shared" si="869"/>
        <v>0</v>
      </c>
      <c r="U236" s="80"/>
      <c r="V236" s="94"/>
      <c r="W236" s="82"/>
      <c r="X236" s="302"/>
      <c r="Y236" s="118"/>
      <c r="Z236" s="81"/>
      <c r="AA236" s="81"/>
      <c r="AB236" s="81"/>
      <c r="AC236" s="81"/>
      <c r="AD236" s="81"/>
      <c r="AE236" s="82"/>
      <c r="AF236" s="449">
        <f t="shared" si="873"/>
        <v>30800</v>
      </c>
      <c r="AG236" s="29">
        <f t="shared" si="902"/>
        <v>0</v>
      </c>
      <c r="AH236" s="92">
        <f t="shared" si="903"/>
        <v>10000</v>
      </c>
      <c r="AI236" s="31">
        <f t="shared" si="904"/>
        <v>0</v>
      </c>
      <c r="AJ236" s="326">
        <f t="shared" si="905"/>
        <v>0</v>
      </c>
      <c r="AK236" s="290">
        <f t="shared" si="906"/>
        <v>12800</v>
      </c>
      <c r="AL236" s="30">
        <f t="shared" si="907"/>
        <v>5000</v>
      </c>
      <c r="AM236" s="30">
        <f t="shared" si="908"/>
        <v>0</v>
      </c>
      <c r="AN236" s="30">
        <f t="shared" si="909"/>
        <v>0</v>
      </c>
      <c r="AO236" s="30">
        <f t="shared" si="910"/>
        <v>3000</v>
      </c>
      <c r="AP236" s="30">
        <f t="shared" si="911"/>
        <v>0</v>
      </c>
      <c r="AQ236" s="31">
        <f t="shared" si="912"/>
        <v>0</v>
      </c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62" customFormat="1" ht="10.5" customHeight="1">
      <c r="A237" s="430"/>
      <c r="B237" s="431"/>
      <c r="C237" s="431"/>
      <c r="D237" s="432"/>
      <c r="E237" s="432"/>
      <c r="F237" s="432"/>
      <c r="G237" s="432"/>
      <c r="H237" s="9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1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125"/>
    </row>
    <row r="238" spans="1:136" s="74" customFormat="1" ht="28.5" customHeight="1">
      <c r="A238" s="596" t="s">
        <v>138</v>
      </c>
      <c r="B238" s="597"/>
      <c r="C238" s="597"/>
      <c r="D238" s="594" t="s">
        <v>120</v>
      </c>
      <c r="E238" s="594"/>
      <c r="F238" s="594"/>
      <c r="G238" s="595"/>
      <c r="H238" s="83">
        <f>SUM(I238:S238)</f>
        <v>0</v>
      </c>
      <c r="I238" s="84">
        <f>I239</f>
        <v>0</v>
      </c>
      <c r="J238" s="285">
        <f>J239</f>
        <v>0</v>
      </c>
      <c r="K238" s="86">
        <f t="shared" ref="K238:AI239" si="913">K239</f>
        <v>0</v>
      </c>
      <c r="L238" s="300">
        <f t="shared" si="913"/>
        <v>0</v>
      </c>
      <c r="M238" s="120">
        <f t="shared" si="913"/>
        <v>0</v>
      </c>
      <c r="N238" s="85">
        <f t="shared" si="913"/>
        <v>0</v>
      </c>
      <c r="O238" s="85">
        <f t="shared" si="913"/>
        <v>0</v>
      </c>
      <c r="P238" s="85">
        <f t="shared" si="913"/>
        <v>0</v>
      </c>
      <c r="Q238" s="85">
        <f t="shared" si="913"/>
        <v>0</v>
      </c>
      <c r="R238" s="85">
        <f t="shared" si="913"/>
        <v>0</v>
      </c>
      <c r="S238" s="86">
        <f t="shared" si="913"/>
        <v>0</v>
      </c>
      <c r="T238" s="245">
        <f>SUM(U238:AE238)</f>
        <v>0</v>
      </c>
      <c r="U238" s="84">
        <f>U239</f>
        <v>0</v>
      </c>
      <c r="V238" s="285">
        <f>V239</f>
        <v>0</v>
      </c>
      <c r="W238" s="86">
        <f t="shared" si="913"/>
        <v>0</v>
      </c>
      <c r="X238" s="300">
        <f t="shared" si="913"/>
        <v>0</v>
      </c>
      <c r="Y238" s="120">
        <f t="shared" si="913"/>
        <v>0</v>
      </c>
      <c r="Z238" s="85">
        <f t="shared" si="913"/>
        <v>0</v>
      </c>
      <c r="AA238" s="85">
        <f t="shared" si="913"/>
        <v>0</v>
      </c>
      <c r="AB238" s="85">
        <f t="shared" si="913"/>
        <v>0</v>
      </c>
      <c r="AC238" s="85">
        <f t="shared" si="913"/>
        <v>0</v>
      </c>
      <c r="AD238" s="85">
        <f t="shared" si="913"/>
        <v>0</v>
      </c>
      <c r="AE238" s="86">
        <f t="shared" si="913"/>
        <v>0</v>
      </c>
      <c r="AF238" s="261">
        <f>SUM(AG238:AQ238)</f>
        <v>0</v>
      </c>
      <c r="AG238" s="468">
        <f>AG239</f>
        <v>0</v>
      </c>
      <c r="AH238" s="469">
        <f>AH239</f>
        <v>0</v>
      </c>
      <c r="AI238" s="470">
        <f t="shared" si="913"/>
        <v>0</v>
      </c>
      <c r="AJ238" s="471">
        <f t="shared" ref="AI238:AQ239" si="914">AJ239</f>
        <v>0</v>
      </c>
      <c r="AK238" s="472">
        <f t="shared" si="914"/>
        <v>0</v>
      </c>
      <c r="AL238" s="473">
        <f t="shared" si="914"/>
        <v>0</v>
      </c>
      <c r="AM238" s="473">
        <f t="shared" si="914"/>
        <v>0</v>
      </c>
      <c r="AN238" s="473">
        <f t="shared" si="914"/>
        <v>0</v>
      </c>
      <c r="AO238" s="473">
        <f t="shared" si="914"/>
        <v>0</v>
      </c>
      <c r="AP238" s="473">
        <f t="shared" si="914"/>
        <v>0</v>
      </c>
      <c r="AQ238" s="470">
        <f t="shared" si="914"/>
        <v>0</v>
      </c>
      <c r="AR238" s="192"/>
      <c r="AS238" s="191"/>
      <c r="AT238" s="191"/>
      <c r="AU238" s="191"/>
      <c r="AV238" s="191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</row>
    <row r="239" spans="1:136" s="74" customFormat="1" ht="15.75" customHeight="1">
      <c r="A239" s="436">
        <v>3</v>
      </c>
      <c r="B239" s="68"/>
      <c r="C239" s="90"/>
      <c r="D239" s="571" t="s">
        <v>16</v>
      </c>
      <c r="E239" s="571"/>
      <c r="F239" s="571"/>
      <c r="G239" s="572"/>
      <c r="H239" s="75">
        <f>SUM(I239:S239)</f>
        <v>0</v>
      </c>
      <c r="I239" s="77">
        <f>I240</f>
        <v>0</v>
      </c>
      <c r="J239" s="61">
        <f>J240</f>
        <v>0</v>
      </c>
      <c r="K239" s="79">
        <f t="shared" si="913"/>
        <v>0</v>
      </c>
      <c r="L239" s="301">
        <f t="shared" si="913"/>
        <v>0</v>
      </c>
      <c r="M239" s="95">
        <f t="shared" si="913"/>
        <v>0</v>
      </c>
      <c r="N239" s="78">
        <f t="shared" si="913"/>
        <v>0</v>
      </c>
      <c r="O239" s="78">
        <f t="shared" si="913"/>
        <v>0</v>
      </c>
      <c r="P239" s="78">
        <f t="shared" si="913"/>
        <v>0</v>
      </c>
      <c r="Q239" s="78">
        <f t="shared" si="913"/>
        <v>0</v>
      </c>
      <c r="R239" s="78">
        <f t="shared" si="913"/>
        <v>0</v>
      </c>
      <c r="S239" s="79">
        <f t="shared" si="913"/>
        <v>0</v>
      </c>
      <c r="T239" s="237">
        <f>SUM(U239:AE239)</f>
        <v>0</v>
      </c>
      <c r="U239" s="77">
        <f>U240</f>
        <v>0</v>
      </c>
      <c r="V239" s="61">
        <f>V240</f>
        <v>0</v>
      </c>
      <c r="W239" s="79">
        <f t="shared" si="913"/>
        <v>0</v>
      </c>
      <c r="X239" s="301">
        <f t="shared" si="913"/>
        <v>0</v>
      </c>
      <c r="Y239" s="95">
        <f t="shared" si="913"/>
        <v>0</v>
      </c>
      <c r="Z239" s="78">
        <f t="shared" si="913"/>
        <v>0</v>
      </c>
      <c r="AA239" s="78">
        <f t="shared" si="913"/>
        <v>0</v>
      </c>
      <c r="AB239" s="78">
        <f t="shared" si="913"/>
        <v>0</v>
      </c>
      <c r="AC239" s="78">
        <f t="shared" si="913"/>
        <v>0</v>
      </c>
      <c r="AD239" s="78">
        <f t="shared" si="913"/>
        <v>0</v>
      </c>
      <c r="AE239" s="79">
        <f t="shared" si="913"/>
        <v>0</v>
      </c>
      <c r="AF239" s="262">
        <f>SUM(AG239:AQ239)</f>
        <v>0</v>
      </c>
      <c r="AG239" s="315">
        <f>AG240</f>
        <v>0</v>
      </c>
      <c r="AH239" s="263">
        <f>AH240</f>
        <v>0</v>
      </c>
      <c r="AI239" s="239">
        <f t="shared" si="914"/>
        <v>0</v>
      </c>
      <c r="AJ239" s="303">
        <f t="shared" si="914"/>
        <v>0</v>
      </c>
      <c r="AK239" s="240">
        <f t="shared" si="914"/>
        <v>0</v>
      </c>
      <c r="AL239" s="241">
        <f t="shared" si="914"/>
        <v>0</v>
      </c>
      <c r="AM239" s="241">
        <f t="shared" si="914"/>
        <v>0</v>
      </c>
      <c r="AN239" s="241">
        <f t="shared" si="914"/>
        <v>0</v>
      </c>
      <c r="AO239" s="241">
        <f t="shared" si="914"/>
        <v>0</v>
      </c>
      <c r="AP239" s="241">
        <f t="shared" si="914"/>
        <v>0</v>
      </c>
      <c r="AQ239" s="239">
        <f t="shared" si="914"/>
        <v>0</v>
      </c>
      <c r="AR239" s="192"/>
      <c r="AS239" s="191"/>
      <c r="AT239" s="191"/>
      <c r="AU239" s="191"/>
      <c r="AV239" s="191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</row>
    <row r="240" spans="1:136" s="73" customFormat="1" ht="15.75" customHeight="1">
      <c r="A240" s="577">
        <v>32</v>
      </c>
      <c r="B240" s="578"/>
      <c r="C240" s="90"/>
      <c r="D240" s="571" t="s">
        <v>4</v>
      </c>
      <c r="E240" s="571"/>
      <c r="F240" s="571"/>
      <c r="G240" s="572"/>
      <c r="H240" s="75">
        <f>SUM(I240:S240)</f>
        <v>0</v>
      </c>
      <c r="I240" s="77">
        <f>I241+I242</f>
        <v>0</v>
      </c>
      <c r="J240" s="61">
        <f>J241+J242</f>
        <v>0</v>
      </c>
      <c r="K240" s="79">
        <f t="shared" ref="K240:S240" si="915">K241+K242</f>
        <v>0</v>
      </c>
      <c r="L240" s="301">
        <f t="shared" si="915"/>
        <v>0</v>
      </c>
      <c r="M240" s="95">
        <f t="shared" si="915"/>
        <v>0</v>
      </c>
      <c r="N240" s="78">
        <f t="shared" si="915"/>
        <v>0</v>
      </c>
      <c r="O240" s="78">
        <f t="shared" ref="O240" si="916">O241+O242</f>
        <v>0</v>
      </c>
      <c r="P240" s="78">
        <f t="shared" si="915"/>
        <v>0</v>
      </c>
      <c r="Q240" s="78">
        <f t="shared" si="915"/>
        <v>0</v>
      </c>
      <c r="R240" s="78">
        <f t="shared" si="915"/>
        <v>0</v>
      </c>
      <c r="S240" s="79">
        <f t="shared" si="915"/>
        <v>0</v>
      </c>
      <c r="T240" s="237">
        <f>SUM(U240:AE240)</f>
        <v>0</v>
      </c>
      <c r="U240" s="77">
        <f>U241+U242</f>
        <v>0</v>
      </c>
      <c r="V240" s="61">
        <f>V241+V242</f>
        <v>0</v>
      </c>
      <c r="W240" s="79">
        <f t="shared" ref="W240:AE240" si="917">W241+W242</f>
        <v>0</v>
      </c>
      <c r="X240" s="301">
        <f t="shared" si="917"/>
        <v>0</v>
      </c>
      <c r="Y240" s="95">
        <f t="shared" si="917"/>
        <v>0</v>
      </c>
      <c r="Z240" s="78">
        <f t="shared" si="917"/>
        <v>0</v>
      </c>
      <c r="AA240" s="78">
        <f t="shared" ref="AA240" si="918">AA241+AA242</f>
        <v>0</v>
      </c>
      <c r="AB240" s="78">
        <f t="shared" si="917"/>
        <v>0</v>
      </c>
      <c r="AC240" s="78">
        <f t="shared" si="917"/>
        <v>0</v>
      </c>
      <c r="AD240" s="78">
        <f t="shared" si="917"/>
        <v>0</v>
      </c>
      <c r="AE240" s="79">
        <f t="shared" si="917"/>
        <v>0</v>
      </c>
      <c r="AF240" s="262">
        <f>SUM(AG240:AQ240)</f>
        <v>0</v>
      </c>
      <c r="AG240" s="315">
        <f>AG241+AG242</f>
        <v>0</v>
      </c>
      <c r="AH240" s="263">
        <f>AH241+AH242</f>
        <v>0</v>
      </c>
      <c r="AI240" s="239">
        <f t="shared" ref="AI240:AQ240" si="919">AI241+AI242</f>
        <v>0</v>
      </c>
      <c r="AJ240" s="303">
        <f t="shared" si="919"/>
        <v>0</v>
      </c>
      <c r="AK240" s="240">
        <f t="shared" si="919"/>
        <v>0</v>
      </c>
      <c r="AL240" s="241">
        <f t="shared" si="919"/>
        <v>0</v>
      </c>
      <c r="AM240" s="241">
        <f t="shared" ref="AM240" si="920">AM241+AM242</f>
        <v>0</v>
      </c>
      <c r="AN240" s="241">
        <f t="shared" si="919"/>
        <v>0</v>
      </c>
      <c r="AO240" s="241">
        <f t="shared" si="919"/>
        <v>0</v>
      </c>
      <c r="AP240" s="241">
        <f t="shared" si="919"/>
        <v>0</v>
      </c>
      <c r="AQ240" s="239">
        <f t="shared" si="919"/>
        <v>0</v>
      </c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</row>
    <row r="241" spans="1:136" s="72" customFormat="1" ht="15.75" customHeight="1">
      <c r="A241" s="230"/>
      <c r="B241" s="179"/>
      <c r="C241" s="179">
        <v>322</v>
      </c>
      <c r="D241" s="573" t="s">
        <v>6</v>
      </c>
      <c r="E241" s="573"/>
      <c r="F241" s="573"/>
      <c r="G241" s="573"/>
      <c r="H241" s="76">
        <f>SUM(I241:S241)</f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28">
        <f>SUM(U241:AE241)</f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>SUM(AG241:AQ241)</f>
        <v>0</v>
      </c>
      <c r="AG241" s="29">
        <f t="shared" ref="AG241:AG242" si="921">I241+U241</f>
        <v>0</v>
      </c>
      <c r="AH241" s="92">
        <f t="shared" ref="AH241:AH242" si="922">J241+V241</f>
        <v>0</v>
      </c>
      <c r="AI241" s="31">
        <f t="shared" ref="AI241:AI242" si="923">K241+W241</f>
        <v>0</v>
      </c>
      <c r="AJ241" s="326">
        <f t="shared" ref="AJ241:AJ242" si="924">L241+X241</f>
        <v>0</v>
      </c>
      <c r="AK241" s="290">
        <f t="shared" ref="AK241:AK242" si="925">M241+Y241</f>
        <v>0</v>
      </c>
      <c r="AL241" s="30">
        <f t="shared" ref="AL241:AL242" si="926">N241+Z241</f>
        <v>0</v>
      </c>
      <c r="AM241" s="30">
        <f t="shared" ref="AM241:AM242" si="927">O241+AA241</f>
        <v>0</v>
      </c>
      <c r="AN241" s="30">
        <f t="shared" ref="AN241:AN242" si="928">P241+AB241</f>
        <v>0</v>
      </c>
      <c r="AO241" s="30">
        <f t="shared" ref="AO241:AO242" si="929">Q241+AC241</f>
        <v>0</v>
      </c>
      <c r="AP241" s="30">
        <f t="shared" ref="AP241:AP242" si="930">R241+AD241</f>
        <v>0</v>
      </c>
      <c r="AQ241" s="31">
        <f t="shared" ref="AQ241:AQ242" si="931">S241+AE241</f>
        <v>0</v>
      </c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72" customFormat="1" ht="15.75" customHeight="1">
      <c r="A242" s="230"/>
      <c r="B242" s="179"/>
      <c r="C242" s="179">
        <v>323</v>
      </c>
      <c r="D242" s="573" t="s">
        <v>7</v>
      </c>
      <c r="E242" s="573"/>
      <c r="F242" s="573"/>
      <c r="G242" s="573"/>
      <c r="H242" s="76">
        <f>SUM(I242:S242)</f>
        <v>0</v>
      </c>
      <c r="I242" s="80"/>
      <c r="J242" s="94"/>
      <c r="K242" s="82"/>
      <c r="L242" s="302"/>
      <c r="M242" s="118"/>
      <c r="N242" s="81"/>
      <c r="O242" s="81"/>
      <c r="P242" s="81"/>
      <c r="Q242" s="81"/>
      <c r="R242" s="81"/>
      <c r="S242" s="82"/>
      <c r="T242" s="28">
        <f>SUM(U242:AE242)</f>
        <v>0</v>
      </c>
      <c r="U242" s="80"/>
      <c r="V242" s="94"/>
      <c r="W242" s="82"/>
      <c r="X242" s="302"/>
      <c r="Y242" s="118"/>
      <c r="Z242" s="81"/>
      <c r="AA242" s="81"/>
      <c r="AB242" s="81"/>
      <c r="AC242" s="81"/>
      <c r="AD242" s="81"/>
      <c r="AE242" s="82"/>
      <c r="AF242" s="109">
        <f>SUM(AG242:AQ242)</f>
        <v>0</v>
      </c>
      <c r="AG242" s="29">
        <f t="shared" si="921"/>
        <v>0</v>
      </c>
      <c r="AH242" s="92">
        <f t="shared" si="922"/>
        <v>0</v>
      </c>
      <c r="AI242" s="31">
        <f t="shared" si="923"/>
        <v>0</v>
      </c>
      <c r="AJ242" s="326">
        <f t="shared" si="924"/>
        <v>0</v>
      </c>
      <c r="AK242" s="290">
        <f t="shared" si="925"/>
        <v>0</v>
      </c>
      <c r="AL242" s="30">
        <f t="shared" si="926"/>
        <v>0</v>
      </c>
      <c r="AM242" s="30">
        <f t="shared" si="927"/>
        <v>0</v>
      </c>
      <c r="AN242" s="30">
        <f t="shared" si="928"/>
        <v>0</v>
      </c>
      <c r="AO242" s="30">
        <f t="shared" si="929"/>
        <v>0</v>
      </c>
      <c r="AP242" s="30">
        <f t="shared" si="930"/>
        <v>0</v>
      </c>
      <c r="AQ242" s="31">
        <f t="shared" si="931"/>
        <v>0</v>
      </c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</row>
    <row r="243" spans="1:136" s="62" customFormat="1" ht="10.5" customHeight="1">
      <c r="A243" s="430"/>
      <c r="B243" s="431"/>
      <c r="C243" s="431"/>
      <c r="D243" s="432"/>
      <c r="E243" s="432"/>
      <c r="F243" s="432"/>
      <c r="G243" s="432"/>
      <c r="H243" s="9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1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1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125"/>
      <c r="AR243" s="206"/>
      <c r="AS243" s="191"/>
      <c r="AT243" s="191"/>
      <c r="AU243" s="191"/>
      <c r="AV243" s="191"/>
    </row>
    <row r="244" spans="1:136" s="110" customFormat="1" ht="27" customHeight="1">
      <c r="A244" s="615" t="s">
        <v>141</v>
      </c>
      <c r="B244" s="616"/>
      <c r="C244" s="616"/>
      <c r="D244" s="646" t="s">
        <v>142</v>
      </c>
      <c r="E244" s="646"/>
      <c r="F244" s="646"/>
      <c r="G244" s="647"/>
      <c r="H244" s="97">
        <f t="shared" ref="H244:H249" si="932">SUM(I244:S244)</f>
        <v>0</v>
      </c>
      <c r="I244" s="98">
        <f t="shared" ref="I244:J246" si="933">I245</f>
        <v>0</v>
      </c>
      <c r="J244" s="284">
        <f t="shared" si="933"/>
        <v>0</v>
      </c>
      <c r="K244" s="122">
        <f t="shared" ref="K244:S244" si="934">K245</f>
        <v>0</v>
      </c>
      <c r="L244" s="299">
        <f t="shared" si="934"/>
        <v>0</v>
      </c>
      <c r="M244" s="119">
        <f t="shared" si="934"/>
        <v>0</v>
      </c>
      <c r="N244" s="99">
        <f t="shared" si="934"/>
        <v>0</v>
      </c>
      <c r="O244" s="99">
        <f t="shared" si="934"/>
        <v>0</v>
      </c>
      <c r="P244" s="99">
        <f t="shared" si="934"/>
        <v>0</v>
      </c>
      <c r="Q244" s="99">
        <f t="shared" si="934"/>
        <v>0</v>
      </c>
      <c r="R244" s="99">
        <f t="shared" si="934"/>
        <v>0</v>
      </c>
      <c r="S244" s="122">
        <f t="shared" si="934"/>
        <v>0</v>
      </c>
      <c r="T244" s="246">
        <f t="shared" ref="T244:T249" si="935">SUM(U244:AE244)</f>
        <v>0</v>
      </c>
      <c r="U244" s="98">
        <f t="shared" ref="U244:AE244" si="936">U245</f>
        <v>0</v>
      </c>
      <c r="V244" s="284">
        <f t="shared" si="936"/>
        <v>0</v>
      </c>
      <c r="W244" s="122">
        <f t="shared" si="936"/>
        <v>0</v>
      </c>
      <c r="X244" s="299">
        <f t="shared" si="936"/>
        <v>0</v>
      </c>
      <c r="Y244" s="119">
        <f t="shared" si="936"/>
        <v>0</v>
      </c>
      <c r="Z244" s="99">
        <f t="shared" si="936"/>
        <v>0</v>
      </c>
      <c r="AA244" s="99">
        <f t="shared" si="936"/>
        <v>0</v>
      </c>
      <c r="AB244" s="99">
        <f t="shared" si="936"/>
        <v>0</v>
      </c>
      <c r="AC244" s="99">
        <f t="shared" si="936"/>
        <v>0</v>
      </c>
      <c r="AD244" s="99">
        <f t="shared" si="936"/>
        <v>0</v>
      </c>
      <c r="AE244" s="122">
        <f t="shared" si="936"/>
        <v>0</v>
      </c>
      <c r="AF244" s="260">
        <f t="shared" ref="AF244:AF249" si="937">SUM(AG244:AQ244)</f>
        <v>0</v>
      </c>
      <c r="AG244" s="462">
        <f t="shared" ref="AG244:AQ244" si="938">AG245</f>
        <v>0</v>
      </c>
      <c r="AH244" s="463">
        <f t="shared" si="938"/>
        <v>0</v>
      </c>
      <c r="AI244" s="464">
        <f t="shared" si="938"/>
        <v>0</v>
      </c>
      <c r="AJ244" s="465">
        <f t="shared" si="938"/>
        <v>0</v>
      </c>
      <c r="AK244" s="466">
        <f t="shared" si="938"/>
        <v>0</v>
      </c>
      <c r="AL244" s="467">
        <f t="shared" si="938"/>
        <v>0</v>
      </c>
      <c r="AM244" s="467">
        <f t="shared" si="938"/>
        <v>0</v>
      </c>
      <c r="AN244" s="467">
        <f t="shared" si="938"/>
        <v>0</v>
      </c>
      <c r="AO244" s="467">
        <f>AO245</f>
        <v>0</v>
      </c>
      <c r="AP244" s="467">
        <f t="shared" si="938"/>
        <v>0</v>
      </c>
      <c r="AQ244" s="464">
        <f t="shared" si="938"/>
        <v>0</v>
      </c>
      <c r="AR244" s="206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64" customFormat="1" ht="26.1" customHeight="1">
      <c r="A245" s="596" t="s">
        <v>143</v>
      </c>
      <c r="B245" s="597"/>
      <c r="C245" s="597"/>
      <c r="D245" s="594" t="s">
        <v>144</v>
      </c>
      <c r="E245" s="594"/>
      <c r="F245" s="594"/>
      <c r="G245" s="595"/>
      <c r="H245" s="83">
        <f t="shared" si="932"/>
        <v>0</v>
      </c>
      <c r="I245" s="84">
        <f t="shared" si="933"/>
        <v>0</v>
      </c>
      <c r="J245" s="285">
        <f t="shared" si="933"/>
        <v>0</v>
      </c>
      <c r="K245" s="86">
        <f t="shared" ref="K245:S246" si="939">K246</f>
        <v>0</v>
      </c>
      <c r="L245" s="300">
        <f t="shared" si="939"/>
        <v>0</v>
      </c>
      <c r="M245" s="120">
        <f t="shared" si="939"/>
        <v>0</v>
      </c>
      <c r="N245" s="85">
        <f t="shared" si="939"/>
        <v>0</v>
      </c>
      <c r="O245" s="85">
        <f t="shared" si="939"/>
        <v>0</v>
      </c>
      <c r="P245" s="85">
        <f t="shared" si="939"/>
        <v>0</v>
      </c>
      <c r="Q245" s="85">
        <f t="shared" si="939"/>
        <v>0</v>
      </c>
      <c r="R245" s="85">
        <f t="shared" si="939"/>
        <v>0</v>
      </c>
      <c r="S245" s="86">
        <f t="shared" si="939"/>
        <v>0</v>
      </c>
      <c r="T245" s="245">
        <f t="shared" si="935"/>
        <v>0</v>
      </c>
      <c r="U245" s="84">
        <f t="shared" ref="U245:AE246" si="940">U246</f>
        <v>0</v>
      </c>
      <c r="V245" s="285">
        <f t="shared" si="940"/>
        <v>0</v>
      </c>
      <c r="W245" s="86">
        <f t="shared" si="940"/>
        <v>0</v>
      </c>
      <c r="X245" s="300">
        <f t="shared" si="940"/>
        <v>0</v>
      </c>
      <c r="Y245" s="120">
        <f t="shared" si="940"/>
        <v>0</v>
      </c>
      <c r="Z245" s="85">
        <f t="shared" si="940"/>
        <v>0</v>
      </c>
      <c r="AA245" s="85">
        <f t="shared" si="940"/>
        <v>0</v>
      </c>
      <c r="AB245" s="85">
        <f t="shared" si="940"/>
        <v>0</v>
      </c>
      <c r="AC245" s="85">
        <f t="shared" si="940"/>
        <v>0</v>
      </c>
      <c r="AD245" s="85">
        <f t="shared" si="940"/>
        <v>0</v>
      </c>
      <c r="AE245" s="86">
        <f t="shared" si="940"/>
        <v>0</v>
      </c>
      <c r="AF245" s="261">
        <f t="shared" si="937"/>
        <v>0</v>
      </c>
      <c r="AG245" s="468">
        <f t="shared" ref="AG245:AN246" si="941">AG246</f>
        <v>0</v>
      </c>
      <c r="AH245" s="469">
        <f t="shared" si="941"/>
        <v>0</v>
      </c>
      <c r="AI245" s="470">
        <f t="shared" si="941"/>
        <v>0</v>
      </c>
      <c r="AJ245" s="471">
        <f t="shared" si="941"/>
        <v>0</v>
      </c>
      <c r="AK245" s="472">
        <f t="shared" si="941"/>
        <v>0</v>
      </c>
      <c r="AL245" s="473">
        <f t="shared" si="941"/>
        <v>0</v>
      </c>
      <c r="AM245" s="473">
        <f t="shared" si="941"/>
        <v>0</v>
      </c>
      <c r="AN245" s="473">
        <f t="shared" si="941"/>
        <v>0</v>
      </c>
      <c r="AO245" s="473">
        <f>AO246</f>
        <v>0</v>
      </c>
      <c r="AP245" s="473">
        <f>AP246</f>
        <v>0</v>
      </c>
      <c r="AQ245" s="470">
        <f>AQ246</f>
        <v>0</v>
      </c>
      <c r="AR245" s="206"/>
      <c r="AS245" s="190"/>
      <c r="AT245" s="190"/>
      <c r="AU245" s="190"/>
      <c r="AV245" s="190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</row>
    <row r="246" spans="1:136" s="74" customFormat="1" ht="27" customHeight="1">
      <c r="A246" s="436">
        <v>5</v>
      </c>
      <c r="B246" s="68"/>
      <c r="C246" s="68"/>
      <c r="D246" s="571" t="s">
        <v>69</v>
      </c>
      <c r="E246" s="571"/>
      <c r="F246" s="571"/>
      <c r="G246" s="572"/>
      <c r="H246" s="75">
        <f t="shared" si="932"/>
        <v>0</v>
      </c>
      <c r="I246" s="77">
        <f t="shared" si="933"/>
        <v>0</v>
      </c>
      <c r="J246" s="61">
        <f t="shared" si="933"/>
        <v>0</v>
      </c>
      <c r="K246" s="79">
        <f t="shared" si="939"/>
        <v>0</v>
      </c>
      <c r="L246" s="301">
        <f t="shared" si="939"/>
        <v>0</v>
      </c>
      <c r="M246" s="95">
        <f t="shared" si="939"/>
        <v>0</v>
      </c>
      <c r="N246" s="78">
        <f t="shared" si="939"/>
        <v>0</v>
      </c>
      <c r="O246" s="78">
        <f t="shared" si="939"/>
        <v>0</v>
      </c>
      <c r="P246" s="78">
        <f t="shared" si="939"/>
        <v>0</v>
      </c>
      <c r="Q246" s="78">
        <f t="shared" si="939"/>
        <v>0</v>
      </c>
      <c r="R246" s="78">
        <f t="shared" si="939"/>
        <v>0</v>
      </c>
      <c r="S246" s="79">
        <f t="shared" si="939"/>
        <v>0</v>
      </c>
      <c r="T246" s="237">
        <f t="shared" si="935"/>
        <v>0</v>
      </c>
      <c r="U246" s="77">
        <f t="shared" si="940"/>
        <v>0</v>
      </c>
      <c r="V246" s="61">
        <f t="shared" si="940"/>
        <v>0</v>
      </c>
      <c r="W246" s="79">
        <f t="shared" si="940"/>
        <v>0</v>
      </c>
      <c r="X246" s="301">
        <f t="shared" si="940"/>
        <v>0</v>
      </c>
      <c r="Y246" s="95">
        <f t="shared" si="940"/>
        <v>0</v>
      </c>
      <c r="Z246" s="78">
        <f t="shared" si="940"/>
        <v>0</v>
      </c>
      <c r="AA246" s="78">
        <f t="shared" si="940"/>
        <v>0</v>
      </c>
      <c r="AB246" s="78">
        <f t="shared" si="940"/>
        <v>0</v>
      </c>
      <c r="AC246" s="78">
        <f t="shared" si="940"/>
        <v>0</v>
      </c>
      <c r="AD246" s="78">
        <f t="shared" si="940"/>
        <v>0</v>
      </c>
      <c r="AE246" s="79">
        <f t="shared" si="940"/>
        <v>0</v>
      </c>
      <c r="AF246" s="262">
        <f t="shared" si="937"/>
        <v>0</v>
      </c>
      <c r="AG246" s="315">
        <f t="shared" si="941"/>
        <v>0</v>
      </c>
      <c r="AH246" s="263">
        <f t="shared" si="941"/>
        <v>0</v>
      </c>
      <c r="AI246" s="239">
        <f t="shared" si="941"/>
        <v>0</v>
      </c>
      <c r="AJ246" s="303">
        <f t="shared" si="941"/>
        <v>0</v>
      </c>
      <c r="AK246" s="240">
        <f t="shared" si="941"/>
        <v>0</v>
      </c>
      <c r="AL246" s="241">
        <f t="shared" si="941"/>
        <v>0</v>
      </c>
      <c r="AM246" s="241">
        <f t="shared" si="941"/>
        <v>0</v>
      </c>
      <c r="AN246" s="241">
        <f t="shared" si="941"/>
        <v>0</v>
      </c>
      <c r="AO246" s="241">
        <f>AO247</f>
        <v>0</v>
      </c>
      <c r="AP246" s="241">
        <f>AP247</f>
        <v>0</v>
      </c>
      <c r="AQ246" s="239">
        <f>AQ247</f>
        <v>0</v>
      </c>
      <c r="AR246" s="208"/>
      <c r="AS246" s="62"/>
      <c r="AT246" s="62"/>
      <c r="AU246" s="89"/>
      <c r="AV246" s="89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</row>
    <row r="247" spans="1:136" s="73" customFormat="1" ht="29.45" customHeight="1">
      <c r="A247" s="577">
        <v>54</v>
      </c>
      <c r="B247" s="578"/>
      <c r="C247" s="60"/>
      <c r="D247" s="571" t="s">
        <v>67</v>
      </c>
      <c r="E247" s="571"/>
      <c r="F247" s="571"/>
      <c r="G247" s="572"/>
      <c r="H247" s="75">
        <f t="shared" si="932"/>
        <v>0</v>
      </c>
      <c r="I247" s="77">
        <f t="shared" ref="I247:S247" si="942">I248+I249</f>
        <v>0</v>
      </c>
      <c r="J247" s="61">
        <f t="shared" ref="J247" si="943">J248+J249</f>
        <v>0</v>
      </c>
      <c r="K247" s="79">
        <f t="shared" si="942"/>
        <v>0</v>
      </c>
      <c r="L247" s="301">
        <f t="shared" si="942"/>
        <v>0</v>
      </c>
      <c r="M247" s="95">
        <f t="shared" si="942"/>
        <v>0</v>
      </c>
      <c r="N247" s="78">
        <f t="shared" si="942"/>
        <v>0</v>
      </c>
      <c r="O247" s="78">
        <f t="shared" ref="O247" si="944">O248+O249</f>
        <v>0</v>
      </c>
      <c r="P247" s="78">
        <f t="shared" si="942"/>
        <v>0</v>
      </c>
      <c r="Q247" s="78">
        <f t="shared" si="942"/>
        <v>0</v>
      </c>
      <c r="R247" s="78">
        <f t="shared" si="942"/>
        <v>0</v>
      </c>
      <c r="S247" s="79">
        <f t="shared" si="942"/>
        <v>0</v>
      </c>
      <c r="T247" s="237">
        <f t="shared" si="935"/>
        <v>0</v>
      </c>
      <c r="U247" s="77">
        <f t="shared" ref="U247:AE247" si="945">U248+U249</f>
        <v>0</v>
      </c>
      <c r="V247" s="61">
        <f t="shared" ref="V247" si="946">V248+V249</f>
        <v>0</v>
      </c>
      <c r="W247" s="79">
        <f t="shared" si="945"/>
        <v>0</v>
      </c>
      <c r="X247" s="301">
        <f t="shared" si="945"/>
        <v>0</v>
      </c>
      <c r="Y247" s="95">
        <f t="shared" si="945"/>
        <v>0</v>
      </c>
      <c r="Z247" s="78">
        <f t="shared" si="945"/>
        <v>0</v>
      </c>
      <c r="AA247" s="78">
        <f t="shared" ref="AA247" si="947">AA248+AA249</f>
        <v>0</v>
      </c>
      <c r="AB247" s="78">
        <f t="shared" si="945"/>
        <v>0</v>
      </c>
      <c r="AC247" s="78">
        <f t="shared" si="945"/>
        <v>0</v>
      </c>
      <c r="AD247" s="78">
        <f t="shared" si="945"/>
        <v>0</v>
      </c>
      <c r="AE247" s="79">
        <f t="shared" si="945"/>
        <v>0</v>
      </c>
      <c r="AF247" s="262">
        <f t="shared" si="937"/>
        <v>0</v>
      </c>
      <c r="AG247" s="315">
        <f t="shared" ref="AG247:AQ247" si="948">AG248+AG249</f>
        <v>0</v>
      </c>
      <c r="AH247" s="263">
        <f t="shared" ref="AH247" si="949">AH248+AH249</f>
        <v>0</v>
      </c>
      <c r="AI247" s="239">
        <f t="shared" si="948"/>
        <v>0</v>
      </c>
      <c r="AJ247" s="303">
        <f t="shared" si="948"/>
        <v>0</v>
      </c>
      <c r="AK247" s="240">
        <f t="shared" si="948"/>
        <v>0</v>
      </c>
      <c r="AL247" s="241">
        <f t="shared" si="948"/>
        <v>0</v>
      </c>
      <c r="AM247" s="241">
        <f t="shared" ref="AM247" si="950">AM248+AM249</f>
        <v>0</v>
      </c>
      <c r="AN247" s="241">
        <f t="shared" si="948"/>
        <v>0</v>
      </c>
      <c r="AO247" s="241">
        <f t="shared" si="948"/>
        <v>0</v>
      </c>
      <c r="AP247" s="241">
        <f t="shared" si="948"/>
        <v>0</v>
      </c>
      <c r="AQ247" s="239">
        <f t="shared" si="948"/>
        <v>0</v>
      </c>
      <c r="AR247" s="209"/>
      <c r="AS247" s="62"/>
      <c r="AT247" s="62"/>
      <c r="AU247" s="89"/>
      <c r="AV247" s="89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</row>
    <row r="248" spans="1:136" s="72" customFormat="1" ht="39.75" customHeight="1">
      <c r="A248" s="220"/>
      <c r="B248" s="179"/>
      <c r="C248" s="179">
        <v>544</v>
      </c>
      <c r="D248" s="573" t="s">
        <v>68</v>
      </c>
      <c r="E248" s="573"/>
      <c r="F248" s="573"/>
      <c r="G248" s="574"/>
      <c r="H248" s="28">
        <f t="shared" si="932"/>
        <v>0</v>
      </c>
      <c r="I248" s="80"/>
      <c r="J248" s="94"/>
      <c r="K248" s="82"/>
      <c r="L248" s="302"/>
      <c r="M248" s="118"/>
      <c r="N248" s="81"/>
      <c r="O248" s="81"/>
      <c r="P248" s="81"/>
      <c r="Q248" s="81"/>
      <c r="R248" s="81"/>
      <c r="S248" s="82"/>
      <c r="T248" s="28">
        <f t="shared" si="935"/>
        <v>0</v>
      </c>
      <c r="U248" s="80"/>
      <c r="V248" s="94"/>
      <c r="W248" s="82"/>
      <c r="X248" s="302"/>
      <c r="Y248" s="118"/>
      <c r="Z248" s="81"/>
      <c r="AA248" s="81"/>
      <c r="AB248" s="81"/>
      <c r="AC248" s="81"/>
      <c r="AD248" s="81"/>
      <c r="AE248" s="82"/>
      <c r="AF248" s="109">
        <f t="shared" si="937"/>
        <v>0</v>
      </c>
      <c r="AG248" s="29">
        <f t="shared" ref="AG248" si="951">I248+U248</f>
        <v>0</v>
      </c>
      <c r="AH248" s="92">
        <f t="shared" ref="AH248:AH249" si="952">J248+V248</f>
        <v>0</v>
      </c>
      <c r="AI248" s="31">
        <f t="shared" ref="AI248:AI249" si="953">K248+W248</f>
        <v>0</v>
      </c>
      <c r="AJ248" s="326">
        <f t="shared" ref="AJ248:AJ249" si="954">L248+X248</f>
        <v>0</v>
      </c>
      <c r="AK248" s="290">
        <f t="shared" ref="AK248:AK249" si="955">M248+Y248</f>
        <v>0</v>
      </c>
      <c r="AL248" s="30">
        <f t="shared" ref="AL248:AL249" si="956">N248+Z248</f>
        <v>0</v>
      </c>
      <c r="AM248" s="30">
        <f t="shared" ref="AM248:AM249" si="957">O248+AA248</f>
        <v>0</v>
      </c>
      <c r="AN248" s="30">
        <f t="shared" ref="AN248:AN249" si="958">P248+AB248</f>
        <v>0</v>
      </c>
      <c r="AO248" s="30">
        <f t="shared" ref="AO248:AO249" si="959">Q248+AC248</f>
        <v>0</v>
      </c>
      <c r="AP248" s="30">
        <f t="shared" ref="AP248:AP249" si="960">R248+AD248</f>
        <v>0</v>
      </c>
      <c r="AQ248" s="31">
        <f t="shared" ref="AQ248:AQ249" si="961">S248+AE248</f>
        <v>0</v>
      </c>
      <c r="AR248" s="209"/>
      <c r="AS248" s="62"/>
      <c r="AT248" s="62"/>
      <c r="AU248" s="62"/>
      <c r="AV248" s="62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72" customFormat="1" ht="34.5" customHeight="1">
      <c r="A249" s="220"/>
      <c r="B249" s="179"/>
      <c r="C249" s="179">
        <v>545</v>
      </c>
      <c r="D249" s="573" t="s">
        <v>81</v>
      </c>
      <c r="E249" s="573"/>
      <c r="F249" s="573"/>
      <c r="G249" s="574"/>
      <c r="H249" s="28">
        <f t="shared" si="932"/>
        <v>0</v>
      </c>
      <c r="I249" s="80"/>
      <c r="J249" s="94"/>
      <c r="K249" s="82"/>
      <c r="L249" s="302"/>
      <c r="M249" s="118"/>
      <c r="N249" s="81"/>
      <c r="O249" s="81"/>
      <c r="P249" s="81"/>
      <c r="Q249" s="81"/>
      <c r="R249" s="81"/>
      <c r="S249" s="82"/>
      <c r="T249" s="28">
        <f t="shared" si="935"/>
        <v>0</v>
      </c>
      <c r="U249" s="80"/>
      <c r="V249" s="94"/>
      <c r="W249" s="82"/>
      <c r="X249" s="302"/>
      <c r="Y249" s="118"/>
      <c r="Z249" s="81"/>
      <c r="AA249" s="81"/>
      <c r="AB249" s="81"/>
      <c r="AC249" s="81"/>
      <c r="AD249" s="81"/>
      <c r="AE249" s="82"/>
      <c r="AF249" s="109">
        <f t="shared" si="937"/>
        <v>0</v>
      </c>
      <c r="AG249" s="29">
        <f>I249+U249</f>
        <v>0</v>
      </c>
      <c r="AH249" s="92">
        <f t="shared" si="952"/>
        <v>0</v>
      </c>
      <c r="AI249" s="31">
        <f t="shared" si="953"/>
        <v>0</v>
      </c>
      <c r="AJ249" s="326">
        <f t="shared" si="954"/>
        <v>0</v>
      </c>
      <c r="AK249" s="290">
        <f t="shared" si="955"/>
        <v>0</v>
      </c>
      <c r="AL249" s="30">
        <f t="shared" si="956"/>
        <v>0</v>
      </c>
      <c r="AM249" s="30">
        <f t="shared" si="957"/>
        <v>0</v>
      </c>
      <c r="AN249" s="30">
        <f t="shared" si="958"/>
        <v>0</v>
      </c>
      <c r="AO249" s="30">
        <f t="shared" si="959"/>
        <v>0</v>
      </c>
      <c r="AP249" s="30">
        <f t="shared" si="960"/>
        <v>0</v>
      </c>
      <c r="AQ249" s="31">
        <f t="shared" si="961"/>
        <v>0</v>
      </c>
      <c r="AR249" s="209"/>
      <c r="AS249" s="191"/>
      <c r="AT249" s="191"/>
      <c r="AU249" s="191"/>
      <c r="AV249" s="191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</row>
    <row r="250" spans="1:136" s="62" customFormat="1" ht="35.25" customHeight="1">
      <c r="A250" s="87"/>
      <c r="B250" s="87"/>
      <c r="C250" s="87"/>
      <c r="D250" s="88"/>
      <c r="E250" s="88"/>
      <c r="F250" s="88"/>
      <c r="G250" s="88"/>
      <c r="H250" s="9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1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1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206"/>
      <c r="AS250" s="438"/>
      <c r="AT250" s="438"/>
      <c r="AU250" s="438"/>
      <c r="AV250" s="438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136" s="89" customFormat="1" ht="28.5" customHeight="1">
      <c r="A251" s="62"/>
      <c r="B251" s="218"/>
      <c r="C251" s="218"/>
      <c r="D251" s="218"/>
      <c r="E251" s="88"/>
      <c r="F251" s="62"/>
      <c r="G251" s="247"/>
      <c r="H251" s="211"/>
      <c r="I251" s="264"/>
      <c r="J251" s="264"/>
      <c r="K251" s="264"/>
      <c r="L251" s="264"/>
      <c r="M251" s="92"/>
      <c r="N251" s="62"/>
      <c r="O251" s="62"/>
      <c r="P251" s="93"/>
      <c r="Q251" s="264"/>
      <c r="R251" s="264"/>
      <c r="S251" s="264"/>
      <c r="T251" s="211"/>
      <c r="U251" s="247"/>
      <c r="V251" s="247"/>
      <c r="W251" s="247"/>
      <c r="X251" s="247"/>
      <c r="Y251" s="92"/>
      <c r="Z251" s="62"/>
      <c r="AA251" s="62"/>
      <c r="AF251" s="428" t="s">
        <v>83</v>
      </c>
      <c r="AG251" s="641"/>
      <c r="AH251" s="641"/>
      <c r="AI251" s="641"/>
      <c r="AK251" s="92"/>
      <c r="AN251" s="93" t="s">
        <v>84</v>
      </c>
      <c r="AO251" s="641"/>
      <c r="AP251" s="641"/>
      <c r="AQ251" s="641"/>
      <c r="AR251" s="198"/>
      <c r="AS251" s="214"/>
      <c r="AT251" s="214"/>
      <c r="AU251" s="184"/>
      <c r="AV251" s="18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</row>
    <row r="252" spans="1:136" s="62" customFormat="1" ht="15" customHeight="1">
      <c r="A252" s="87"/>
      <c r="B252" s="87"/>
      <c r="C252" s="87"/>
      <c r="D252" s="219"/>
      <c r="E252" s="88"/>
      <c r="G252" s="247"/>
      <c r="H252" s="247"/>
      <c r="I252" s="640"/>
      <c r="J252" s="640"/>
      <c r="K252" s="640"/>
      <c r="L252" s="640"/>
      <c r="M252" s="92"/>
      <c r="P252" s="92"/>
      <c r="Q252" s="640"/>
      <c r="R252" s="640"/>
      <c r="S252" s="640"/>
      <c r="T252" s="247"/>
      <c r="U252" s="640"/>
      <c r="V252" s="640"/>
      <c r="W252" s="640"/>
      <c r="X252" s="640"/>
      <c r="Y252" s="92"/>
      <c r="AF252" s="247"/>
      <c r="AG252" s="642" t="s">
        <v>118</v>
      </c>
      <c r="AH252" s="642"/>
      <c r="AI252" s="642"/>
      <c r="AK252" s="92"/>
      <c r="AN252" s="92"/>
      <c r="AO252" s="642" t="s">
        <v>118</v>
      </c>
      <c r="AP252" s="642"/>
      <c r="AQ252" s="642"/>
      <c r="AR252" s="183"/>
      <c r="AS252" s="196"/>
      <c r="AT252" s="196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16" customFormat="1" ht="28.5" hidden="1" customHeight="1">
      <c r="A253" s="602" t="s">
        <v>64</v>
      </c>
      <c r="B253" s="602"/>
      <c r="C253" s="602"/>
      <c r="D253" s="635"/>
      <c r="E253" s="635"/>
      <c r="F253" s="635"/>
      <c r="G253" s="636"/>
      <c r="H253" s="15">
        <f>SUM(I253:S253)</f>
        <v>0</v>
      </c>
      <c r="I253" s="47">
        <f t="shared" ref="I253:AQ253" si="962">I254</f>
        <v>0</v>
      </c>
      <c r="J253" s="286">
        <f t="shared" si="962"/>
        <v>0</v>
      </c>
      <c r="K253" s="48">
        <f t="shared" si="962"/>
        <v>0</v>
      </c>
      <c r="L253" s="48">
        <f t="shared" si="962"/>
        <v>0</v>
      </c>
      <c r="M253" s="48">
        <f t="shared" si="962"/>
        <v>0</v>
      </c>
      <c r="N253" s="48">
        <f t="shared" si="962"/>
        <v>0</v>
      </c>
      <c r="O253" s="305">
        <f t="shared" si="962"/>
        <v>0</v>
      </c>
      <c r="P253" s="213"/>
      <c r="Q253" s="213"/>
      <c r="R253" s="213"/>
      <c r="S253" s="213"/>
      <c r="T253" s="15">
        <f>SUM(U253:AE253)</f>
        <v>0</v>
      </c>
      <c r="U253" s="47"/>
      <c r="V253" s="286"/>
      <c r="W253" s="215"/>
      <c r="X253" s="215"/>
      <c r="Y253" s="215"/>
      <c r="Z253" s="215"/>
      <c r="AA253" s="215"/>
      <c r="AB253" s="215"/>
      <c r="AC253" s="215"/>
      <c r="AD253" s="215"/>
      <c r="AE253" s="216"/>
      <c r="AF253" s="476">
        <f>SUM(AG253:AQ253)</f>
        <v>0</v>
      </c>
      <c r="AG253" s="217"/>
      <c r="AH253" s="292"/>
      <c r="AI253" s="215">
        <f t="shared" si="962"/>
        <v>0</v>
      </c>
      <c r="AJ253" s="215">
        <f t="shared" si="962"/>
        <v>0</v>
      </c>
      <c r="AK253" s="215">
        <f t="shared" si="962"/>
        <v>0</v>
      </c>
      <c r="AL253" s="215">
        <f t="shared" si="962"/>
        <v>0</v>
      </c>
      <c r="AM253" s="215">
        <f t="shared" si="962"/>
        <v>0</v>
      </c>
      <c r="AN253" s="215">
        <f t="shared" si="962"/>
        <v>0</v>
      </c>
      <c r="AO253" s="215">
        <f t="shared" si="962"/>
        <v>0</v>
      </c>
      <c r="AP253" s="215">
        <f t="shared" si="962"/>
        <v>0</v>
      </c>
      <c r="AQ253" s="216">
        <f t="shared" si="962"/>
        <v>0</v>
      </c>
      <c r="AR253" s="183"/>
      <c r="AS253" s="196"/>
      <c r="AT253" s="196"/>
      <c r="AU253" s="438"/>
      <c r="AV253" s="438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99"/>
      <c r="BQ253" s="199"/>
      <c r="BR253" s="199"/>
      <c r="BS253" s="199"/>
      <c r="BT253" s="199"/>
      <c r="BU253" s="199"/>
      <c r="BV253" s="199"/>
      <c r="BW253" s="199"/>
      <c r="BX253" s="199"/>
      <c r="BY253" s="199"/>
      <c r="BZ253" s="199"/>
      <c r="CA253" s="199"/>
      <c r="CB253" s="199"/>
      <c r="CC253" s="199"/>
      <c r="CD253" s="199"/>
      <c r="CE253" s="199"/>
      <c r="CF253" s="199"/>
      <c r="CG253" s="199"/>
      <c r="CH253" s="199"/>
      <c r="CI253" s="199"/>
      <c r="CJ253" s="199"/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199"/>
      <c r="DO253" s="199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</row>
    <row r="254" spans="1:136" s="18" customFormat="1" ht="28.5" hidden="1" customHeight="1">
      <c r="A254" s="603" t="s">
        <v>65</v>
      </c>
      <c r="B254" s="603"/>
      <c r="C254" s="603"/>
      <c r="D254" s="604"/>
      <c r="E254" s="604"/>
      <c r="F254" s="604"/>
      <c r="G254" s="605"/>
      <c r="H254" s="17">
        <f t="shared" ref="H254:H270" si="963">SUM(I254:S254)</f>
        <v>0</v>
      </c>
      <c r="I254" s="49">
        <f>I255+I267</f>
        <v>0</v>
      </c>
      <c r="J254" s="287">
        <f>J255+J267</f>
        <v>0</v>
      </c>
      <c r="K254" s="50">
        <f t="shared" ref="K254:N254" si="964">K255+K267</f>
        <v>0</v>
      </c>
      <c r="L254" s="50">
        <f t="shared" si="964"/>
        <v>0</v>
      </c>
      <c r="M254" s="50">
        <f t="shared" si="964"/>
        <v>0</v>
      </c>
      <c r="N254" s="50">
        <f t="shared" si="964"/>
        <v>0</v>
      </c>
      <c r="O254" s="306">
        <f t="shared" ref="O254" si="965">O255+O267</f>
        <v>0</v>
      </c>
      <c r="P254" s="213"/>
      <c r="Q254" s="213"/>
      <c r="R254" s="213"/>
      <c r="S254" s="213"/>
      <c r="T254" s="17">
        <f t="shared" ref="T254:T270" si="966">SUM(U254:AE254)</f>
        <v>0</v>
      </c>
      <c r="U254" s="49"/>
      <c r="V254" s="287"/>
      <c r="W254" s="50"/>
      <c r="X254" s="50"/>
      <c r="Y254" s="50"/>
      <c r="Z254" s="50"/>
      <c r="AA254" s="50"/>
      <c r="AB254" s="50"/>
      <c r="AC254" s="50"/>
      <c r="AD254" s="50"/>
      <c r="AE254" s="51"/>
      <c r="AF254" s="477">
        <f t="shared" ref="AF254:AF270" si="967">SUM(AG254:AQ254)</f>
        <v>0</v>
      </c>
      <c r="AG254" s="49"/>
      <c r="AH254" s="287"/>
      <c r="AI254" s="50">
        <f t="shared" ref="AI254:AQ254" si="968">AI255+AI267</f>
        <v>0</v>
      </c>
      <c r="AJ254" s="50">
        <f t="shared" si="968"/>
        <v>0</v>
      </c>
      <c r="AK254" s="50">
        <f t="shared" si="968"/>
        <v>0</v>
      </c>
      <c r="AL254" s="50">
        <f t="shared" si="968"/>
        <v>0</v>
      </c>
      <c r="AM254" s="50">
        <f t="shared" ref="AM254" si="969">AM255+AM267</f>
        <v>0</v>
      </c>
      <c r="AN254" s="50">
        <f t="shared" si="968"/>
        <v>0</v>
      </c>
      <c r="AO254" s="50">
        <f t="shared" si="968"/>
        <v>0</v>
      </c>
      <c r="AP254" s="50">
        <f t="shared" si="968"/>
        <v>0</v>
      </c>
      <c r="AQ254" s="51">
        <f t="shared" si="968"/>
        <v>0</v>
      </c>
      <c r="AR254" s="183"/>
      <c r="AS254" s="124"/>
      <c r="AT254" s="124"/>
      <c r="AU254" s="124"/>
      <c r="AV254" s="124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</row>
    <row r="255" spans="1:136" s="18" customFormat="1" ht="15.75" hidden="1" customHeight="1">
      <c r="A255" s="111">
        <v>3</v>
      </c>
      <c r="C255" s="37"/>
      <c r="D255" s="588" t="s">
        <v>16</v>
      </c>
      <c r="E255" s="588"/>
      <c r="F255" s="588"/>
      <c r="G255" s="589"/>
      <c r="H255" s="19">
        <f t="shared" si="963"/>
        <v>0</v>
      </c>
      <c r="I255" s="52">
        <f>I256+I260+I265</f>
        <v>0</v>
      </c>
      <c r="J255" s="288">
        <f>J256+J260+J265</f>
        <v>0</v>
      </c>
      <c r="K255" s="53">
        <f t="shared" ref="K255:N255" si="970">K256+K260+K265</f>
        <v>0</v>
      </c>
      <c r="L255" s="53">
        <f t="shared" si="970"/>
        <v>0</v>
      </c>
      <c r="M255" s="53">
        <f t="shared" si="970"/>
        <v>0</v>
      </c>
      <c r="N255" s="53">
        <f t="shared" si="970"/>
        <v>0</v>
      </c>
      <c r="O255" s="307">
        <f t="shared" ref="O255" si="971">O256+O260+O265</f>
        <v>0</v>
      </c>
      <c r="P255" s="213"/>
      <c r="Q255" s="213"/>
      <c r="R255" s="213"/>
      <c r="S255" s="213"/>
      <c r="T255" s="19">
        <f t="shared" si="966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967"/>
        <v>0</v>
      </c>
      <c r="AG255" s="52"/>
      <c r="AH255" s="288"/>
      <c r="AI255" s="53">
        <f t="shared" ref="AI255:AQ255" si="972">AI256+AI260+AI265</f>
        <v>0</v>
      </c>
      <c r="AJ255" s="53">
        <f t="shared" si="972"/>
        <v>0</v>
      </c>
      <c r="AK255" s="53">
        <f t="shared" si="972"/>
        <v>0</v>
      </c>
      <c r="AL255" s="53">
        <f t="shared" si="972"/>
        <v>0</v>
      </c>
      <c r="AM255" s="53">
        <f t="shared" ref="AM255" si="973">AM256+AM260+AM265</f>
        <v>0</v>
      </c>
      <c r="AN255" s="53">
        <f t="shared" si="972"/>
        <v>0</v>
      </c>
      <c r="AO255" s="53">
        <f t="shared" si="972"/>
        <v>0</v>
      </c>
      <c r="AP255" s="53">
        <f t="shared" si="972"/>
        <v>0</v>
      </c>
      <c r="AQ255" s="54">
        <f t="shared" si="972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15.75" hidden="1" customHeight="1">
      <c r="A256" s="590">
        <v>31</v>
      </c>
      <c r="B256" s="590"/>
      <c r="C256" s="35"/>
      <c r="D256" s="598" t="s">
        <v>0</v>
      </c>
      <c r="E256" s="598"/>
      <c r="F256" s="598"/>
      <c r="G256" s="589"/>
      <c r="H256" s="19">
        <f t="shared" si="963"/>
        <v>0</v>
      </c>
      <c r="I256" s="52">
        <f>SUM(I257:I259)</f>
        <v>0</v>
      </c>
      <c r="J256" s="288">
        <f>SUM(J257:J259)</f>
        <v>0</v>
      </c>
      <c r="K256" s="53">
        <f t="shared" ref="K256:N256" si="974">SUM(K257:K259)</f>
        <v>0</v>
      </c>
      <c r="L256" s="53">
        <f t="shared" si="974"/>
        <v>0</v>
      </c>
      <c r="M256" s="53">
        <f t="shared" si="974"/>
        <v>0</v>
      </c>
      <c r="N256" s="53">
        <f t="shared" si="974"/>
        <v>0</v>
      </c>
      <c r="O256" s="307">
        <f t="shared" ref="O256" si="975">SUM(O257:O259)</f>
        <v>0</v>
      </c>
      <c r="P256" s="213"/>
      <c r="Q256" s="213"/>
      <c r="R256" s="213"/>
      <c r="S256" s="213"/>
      <c r="T256" s="19">
        <f t="shared" si="966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967"/>
        <v>0</v>
      </c>
      <c r="AG256" s="52"/>
      <c r="AH256" s="288"/>
      <c r="AI256" s="53">
        <f t="shared" ref="AI256:AQ256" si="976">SUM(AI257:AI259)</f>
        <v>0</v>
      </c>
      <c r="AJ256" s="53">
        <f t="shared" si="976"/>
        <v>0</v>
      </c>
      <c r="AK256" s="53">
        <f t="shared" si="976"/>
        <v>0</v>
      </c>
      <c r="AL256" s="53">
        <f t="shared" si="976"/>
        <v>0</v>
      </c>
      <c r="AM256" s="53">
        <f t="shared" ref="AM256" si="977">SUM(AM257:AM259)</f>
        <v>0</v>
      </c>
      <c r="AN256" s="53">
        <f t="shared" si="976"/>
        <v>0</v>
      </c>
      <c r="AO256" s="53">
        <f t="shared" si="976"/>
        <v>0</v>
      </c>
      <c r="AP256" s="53">
        <f t="shared" si="976"/>
        <v>0</v>
      </c>
      <c r="AQ256" s="54">
        <f t="shared" si="976"/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>
      <c r="A257" s="591">
        <v>311</v>
      </c>
      <c r="B257" s="591"/>
      <c r="C257" s="591"/>
      <c r="D257" s="592" t="s">
        <v>1</v>
      </c>
      <c r="E257" s="592"/>
      <c r="F257" s="592"/>
      <c r="G257" s="593"/>
      <c r="H257" s="22">
        <f t="shared" si="963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966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967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15.75" hidden="1" customHeight="1">
      <c r="A258" s="591">
        <v>312</v>
      </c>
      <c r="B258" s="591"/>
      <c r="C258" s="591"/>
      <c r="D258" s="592" t="s">
        <v>2</v>
      </c>
      <c r="E258" s="592"/>
      <c r="F258" s="592"/>
      <c r="G258" s="593"/>
      <c r="H258" s="22">
        <f t="shared" si="963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966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967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24"/>
      <c r="AT258" s="124"/>
      <c r="AU258" s="124"/>
      <c r="AV258" s="124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15.75" hidden="1" customHeight="1">
      <c r="A259" s="591">
        <v>313</v>
      </c>
      <c r="B259" s="591"/>
      <c r="C259" s="591"/>
      <c r="D259" s="592" t="s">
        <v>3</v>
      </c>
      <c r="E259" s="592"/>
      <c r="F259" s="592"/>
      <c r="G259" s="593"/>
      <c r="H259" s="22">
        <f t="shared" si="963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6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7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1" customFormat="1" ht="15.75" hidden="1" customHeight="1">
      <c r="A260" s="590">
        <v>32</v>
      </c>
      <c r="B260" s="590"/>
      <c r="C260" s="35"/>
      <c r="D260" s="598" t="s">
        <v>4</v>
      </c>
      <c r="E260" s="598"/>
      <c r="F260" s="598"/>
      <c r="G260" s="589"/>
      <c r="H260" s="19">
        <f t="shared" si="963"/>
        <v>0</v>
      </c>
      <c r="I260" s="52">
        <f>SUM(I261:I264)</f>
        <v>0</v>
      </c>
      <c r="J260" s="288">
        <f>SUM(J261:J264)</f>
        <v>0</v>
      </c>
      <c r="K260" s="53">
        <f t="shared" ref="K260:N260" si="978">SUM(K261:K264)</f>
        <v>0</v>
      </c>
      <c r="L260" s="53">
        <f t="shared" si="978"/>
        <v>0</v>
      </c>
      <c r="M260" s="53">
        <f t="shared" si="978"/>
        <v>0</v>
      </c>
      <c r="N260" s="53">
        <f t="shared" si="978"/>
        <v>0</v>
      </c>
      <c r="O260" s="307">
        <f t="shared" ref="O260" si="979">SUM(O261:O264)</f>
        <v>0</v>
      </c>
      <c r="P260" s="213"/>
      <c r="Q260" s="213"/>
      <c r="R260" s="213"/>
      <c r="S260" s="213"/>
      <c r="T260" s="19">
        <f t="shared" si="966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67"/>
        <v>0</v>
      </c>
      <c r="AG260" s="52"/>
      <c r="AH260" s="288"/>
      <c r="AI260" s="53">
        <f t="shared" ref="AI260:AQ260" si="980">SUM(AI261:AI264)</f>
        <v>0</v>
      </c>
      <c r="AJ260" s="53">
        <f t="shared" si="980"/>
        <v>0</v>
      </c>
      <c r="AK260" s="53">
        <f t="shared" si="980"/>
        <v>0</v>
      </c>
      <c r="AL260" s="53">
        <f t="shared" si="980"/>
        <v>0</v>
      </c>
      <c r="AM260" s="53">
        <f t="shared" ref="AM260" si="981">SUM(AM261:AM264)</f>
        <v>0</v>
      </c>
      <c r="AN260" s="53">
        <f t="shared" si="980"/>
        <v>0</v>
      </c>
      <c r="AO260" s="53">
        <f t="shared" si="980"/>
        <v>0</v>
      </c>
      <c r="AP260" s="53">
        <f t="shared" si="980"/>
        <v>0</v>
      </c>
      <c r="AQ260" s="54">
        <f t="shared" si="980"/>
        <v>0</v>
      </c>
      <c r="AR260" s="183"/>
      <c r="AS260" s="108"/>
      <c r="AT260" s="108"/>
      <c r="AU260" s="108"/>
      <c r="AV260" s="108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</row>
    <row r="261" spans="1:136" s="24" customFormat="1" ht="15.75" hidden="1" customHeight="1">
      <c r="A261" s="591">
        <v>321</v>
      </c>
      <c r="B261" s="591"/>
      <c r="C261" s="591"/>
      <c r="D261" s="592" t="s">
        <v>5</v>
      </c>
      <c r="E261" s="592"/>
      <c r="F261" s="592"/>
      <c r="G261" s="593"/>
      <c r="H261" s="22">
        <f t="shared" si="963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6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7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4" customFormat="1" ht="15.75" hidden="1" customHeight="1">
      <c r="A262" s="591">
        <v>322</v>
      </c>
      <c r="B262" s="591"/>
      <c r="C262" s="591"/>
      <c r="D262" s="592" t="s">
        <v>6</v>
      </c>
      <c r="E262" s="592"/>
      <c r="F262" s="592"/>
      <c r="G262" s="593"/>
      <c r="H262" s="22">
        <f t="shared" si="963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66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67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>
      <c r="A263" s="591">
        <v>323</v>
      </c>
      <c r="B263" s="591"/>
      <c r="C263" s="591"/>
      <c r="D263" s="592" t="s">
        <v>7</v>
      </c>
      <c r="E263" s="592"/>
      <c r="F263" s="592"/>
      <c r="G263" s="593"/>
      <c r="H263" s="22">
        <f t="shared" si="963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6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7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>
      <c r="A264" s="591">
        <v>329</v>
      </c>
      <c r="B264" s="591"/>
      <c r="C264" s="591"/>
      <c r="D264" s="592" t="s">
        <v>8</v>
      </c>
      <c r="E264" s="592"/>
      <c r="F264" s="592"/>
      <c r="G264" s="593"/>
      <c r="H264" s="22">
        <f t="shared" si="963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6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7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>
      <c r="A265" s="590">
        <v>34</v>
      </c>
      <c r="B265" s="590"/>
      <c r="C265" s="35"/>
      <c r="D265" s="598" t="s">
        <v>9</v>
      </c>
      <c r="E265" s="598"/>
      <c r="F265" s="598"/>
      <c r="G265" s="589"/>
      <c r="H265" s="19">
        <f t="shared" si="963"/>
        <v>0</v>
      </c>
      <c r="I265" s="52">
        <f>I266</f>
        <v>0</v>
      </c>
      <c r="J265" s="288">
        <f>J266</f>
        <v>0</v>
      </c>
      <c r="K265" s="53">
        <f t="shared" ref="K265:AQ265" si="982">K266</f>
        <v>0</v>
      </c>
      <c r="L265" s="53">
        <f t="shared" si="982"/>
        <v>0</v>
      </c>
      <c r="M265" s="53">
        <f t="shared" si="982"/>
        <v>0</v>
      </c>
      <c r="N265" s="53">
        <f t="shared" si="982"/>
        <v>0</v>
      </c>
      <c r="O265" s="307">
        <f t="shared" si="982"/>
        <v>0</v>
      </c>
      <c r="P265" s="213"/>
      <c r="Q265" s="213"/>
      <c r="R265" s="213"/>
      <c r="S265" s="213"/>
      <c r="T265" s="19">
        <f t="shared" si="966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67"/>
        <v>0</v>
      </c>
      <c r="AG265" s="52"/>
      <c r="AH265" s="288"/>
      <c r="AI265" s="53">
        <f t="shared" si="982"/>
        <v>0</v>
      </c>
      <c r="AJ265" s="53">
        <f t="shared" si="982"/>
        <v>0</v>
      </c>
      <c r="AK265" s="53">
        <f t="shared" si="982"/>
        <v>0</v>
      </c>
      <c r="AL265" s="53">
        <f t="shared" si="982"/>
        <v>0</v>
      </c>
      <c r="AM265" s="53">
        <f t="shared" si="982"/>
        <v>0</v>
      </c>
      <c r="AN265" s="53">
        <f t="shared" si="982"/>
        <v>0</v>
      </c>
      <c r="AO265" s="53">
        <f t="shared" si="982"/>
        <v>0</v>
      </c>
      <c r="AP265" s="53">
        <f t="shared" si="982"/>
        <v>0</v>
      </c>
      <c r="AQ265" s="54">
        <f t="shared" si="982"/>
        <v>0</v>
      </c>
      <c r="AR265" s="183"/>
      <c r="AS265" s="196"/>
      <c r="AT265" s="196"/>
      <c r="AU265" s="438"/>
      <c r="AV265" s="43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>
      <c r="A266" s="591">
        <v>343</v>
      </c>
      <c r="B266" s="591"/>
      <c r="C266" s="591"/>
      <c r="D266" s="592" t="s">
        <v>10</v>
      </c>
      <c r="E266" s="592"/>
      <c r="F266" s="592"/>
      <c r="G266" s="593"/>
      <c r="H266" s="22">
        <f t="shared" si="963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6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7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18" customFormat="1" ht="15.75" hidden="1" customHeight="1">
      <c r="A267" s="44">
        <v>4</v>
      </c>
      <c r="B267" s="38"/>
      <c r="C267" s="38"/>
      <c r="D267" s="588" t="s">
        <v>17</v>
      </c>
      <c r="E267" s="588"/>
      <c r="F267" s="588"/>
      <c r="G267" s="589"/>
      <c r="H267" s="19">
        <f t="shared" si="963"/>
        <v>0</v>
      </c>
      <c r="I267" s="52">
        <f>I268</f>
        <v>0</v>
      </c>
      <c r="J267" s="288">
        <f>J268</f>
        <v>0</v>
      </c>
      <c r="K267" s="53">
        <f t="shared" ref="K267:AQ267" si="983">K268</f>
        <v>0</v>
      </c>
      <c r="L267" s="53">
        <f t="shared" si="983"/>
        <v>0</v>
      </c>
      <c r="M267" s="53">
        <f t="shared" si="983"/>
        <v>0</v>
      </c>
      <c r="N267" s="53">
        <f t="shared" si="983"/>
        <v>0</v>
      </c>
      <c r="O267" s="307">
        <f t="shared" si="983"/>
        <v>0</v>
      </c>
      <c r="P267" s="213"/>
      <c r="Q267" s="213"/>
      <c r="R267" s="213"/>
      <c r="S267" s="213"/>
      <c r="T267" s="19">
        <f t="shared" si="966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7"/>
        <v>0</v>
      </c>
      <c r="AG267" s="52"/>
      <c r="AH267" s="288"/>
      <c r="AI267" s="53">
        <f t="shared" si="983"/>
        <v>0</v>
      </c>
      <c r="AJ267" s="53">
        <f t="shared" si="983"/>
        <v>0</v>
      </c>
      <c r="AK267" s="53">
        <f t="shared" si="983"/>
        <v>0</v>
      </c>
      <c r="AL267" s="53">
        <f t="shared" si="983"/>
        <v>0</v>
      </c>
      <c r="AM267" s="53">
        <f t="shared" si="983"/>
        <v>0</v>
      </c>
      <c r="AN267" s="53">
        <f t="shared" si="983"/>
        <v>0</v>
      </c>
      <c r="AO267" s="53">
        <f t="shared" si="983"/>
        <v>0</v>
      </c>
      <c r="AP267" s="53">
        <f>AP268</f>
        <v>0</v>
      </c>
      <c r="AQ267" s="54">
        <f t="shared" si="983"/>
        <v>0</v>
      </c>
      <c r="AR267" s="183"/>
      <c r="AS267" s="108"/>
      <c r="AT267" s="108"/>
      <c r="AU267" s="108"/>
      <c r="AV267" s="108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  <c r="CG267" s="200"/>
      <c r="CH267" s="200"/>
      <c r="CI267" s="200"/>
      <c r="CJ267" s="200"/>
      <c r="CK267" s="200"/>
      <c r="CL267" s="200"/>
      <c r="CM267" s="200"/>
      <c r="CN267" s="200"/>
      <c r="CO267" s="200"/>
      <c r="CP267" s="200"/>
      <c r="CQ267" s="200"/>
      <c r="CR267" s="200"/>
      <c r="CS267" s="200"/>
      <c r="CT267" s="200"/>
      <c r="CU267" s="200"/>
      <c r="CV267" s="200"/>
      <c r="CW267" s="200"/>
      <c r="CX267" s="200"/>
      <c r="CY267" s="200"/>
      <c r="CZ267" s="200"/>
      <c r="DA267" s="200"/>
      <c r="DB267" s="200"/>
      <c r="DC267" s="200"/>
      <c r="DD267" s="200"/>
      <c r="DE267" s="200"/>
      <c r="DF267" s="200"/>
      <c r="DG267" s="200"/>
      <c r="DH267" s="200"/>
      <c r="DI267" s="200"/>
      <c r="DJ267" s="200"/>
      <c r="DK267" s="200"/>
      <c r="DL267" s="200"/>
      <c r="DM267" s="200"/>
      <c r="DN267" s="200"/>
      <c r="DO267" s="200"/>
      <c r="DP267" s="200"/>
      <c r="DQ267" s="200"/>
      <c r="DR267" s="200"/>
      <c r="DS267" s="200"/>
      <c r="DT267" s="200"/>
      <c r="DU267" s="200"/>
      <c r="DV267" s="200"/>
      <c r="DW267" s="200"/>
      <c r="DX267" s="200"/>
      <c r="DY267" s="200"/>
      <c r="DZ267" s="200"/>
      <c r="EA267" s="200"/>
      <c r="EB267" s="200"/>
      <c r="EC267" s="200"/>
      <c r="ED267" s="200"/>
      <c r="EE267" s="200"/>
      <c r="EF267" s="200"/>
    </row>
    <row r="268" spans="1:136" s="21" customFormat="1" ht="24.75" hidden="1" customHeight="1">
      <c r="A268" s="590">
        <v>42</v>
      </c>
      <c r="B268" s="590"/>
      <c r="C268" s="44"/>
      <c r="D268" s="598" t="s">
        <v>45</v>
      </c>
      <c r="E268" s="598"/>
      <c r="F268" s="598"/>
      <c r="G268" s="589"/>
      <c r="H268" s="19">
        <f t="shared" si="963"/>
        <v>0</v>
      </c>
      <c r="I268" s="52">
        <f>SUM(I269:I270)</f>
        <v>0</v>
      </c>
      <c r="J268" s="288">
        <f>SUM(J269:J270)</f>
        <v>0</v>
      </c>
      <c r="K268" s="53">
        <f t="shared" ref="K268:N268" si="984">SUM(K269:K270)</f>
        <v>0</v>
      </c>
      <c r="L268" s="53">
        <f t="shared" si="984"/>
        <v>0</v>
      </c>
      <c r="M268" s="53">
        <f t="shared" si="984"/>
        <v>0</v>
      </c>
      <c r="N268" s="53">
        <f t="shared" si="984"/>
        <v>0</v>
      </c>
      <c r="O268" s="307">
        <f t="shared" ref="O268" si="985">SUM(O269:O270)</f>
        <v>0</v>
      </c>
      <c r="P268" s="213"/>
      <c r="Q268" s="213"/>
      <c r="R268" s="213"/>
      <c r="S268" s="213"/>
      <c r="T268" s="19">
        <f t="shared" si="966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967"/>
        <v>0</v>
      </c>
      <c r="AG268" s="52"/>
      <c r="AH268" s="288"/>
      <c r="AI268" s="53">
        <f t="shared" ref="AI268:AQ268" si="986">SUM(AI269:AI270)</f>
        <v>0</v>
      </c>
      <c r="AJ268" s="53">
        <f t="shared" si="986"/>
        <v>0</v>
      </c>
      <c r="AK268" s="53">
        <f t="shared" si="986"/>
        <v>0</v>
      </c>
      <c r="AL268" s="53">
        <f t="shared" si="986"/>
        <v>0</v>
      </c>
      <c r="AM268" s="53">
        <f t="shared" ref="AM268" si="987">SUM(AM269:AM270)</f>
        <v>0</v>
      </c>
      <c r="AN268" s="53">
        <f t="shared" si="986"/>
        <v>0</v>
      </c>
      <c r="AO268" s="53">
        <f t="shared" si="986"/>
        <v>0</v>
      </c>
      <c r="AP268" s="53">
        <f t="shared" si="986"/>
        <v>0</v>
      </c>
      <c r="AQ268" s="54">
        <f t="shared" si="986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>
      <c r="A269" s="591">
        <v>422</v>
      </c>
      <c r="B269" s="591"/>
      <c r="C269" s="591"/>
      <c r="D269" s="592" t="s">
        <v>11</v>
      </c>
      <c r="E269" s="592"/>
      <c r="F269" s="592"/>
      <c r="G269" s="592"/>
      <c r="H269" s="22">
        <f t="shared" si="963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66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67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7"/>
      <c r="AT269" s="107"/>
      <c r="AU269" s="107"/>
      <c r="AV269" s="107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29.25" hidden="1" customHeight="1">
      <c r="A270" s="591">
        <v>424</v>
      </c>
      <c r="B270" s="591"/>
      <c r="C270" s="591"/>
      <c r="D270" s="592" t="s">
        <v>46</v>
      </c>
      <c r="E270" s="592"/>
      <c r="F270" s="592"/>
      <c r="G270" s="592"/>
      <c r="H270" s="22">
        <f t="shared" si="963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966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967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7"/>
      <c r="AT270" s="107"/>
      <c r="AU270" s="107"/>
      <c r="AV270" s="107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45" customFormat="1" ht="15.75" hidden="1" customHeight="1">
      <c r="I271" s="58"/>
      <c r="J271" s="58"/>
      <c r="K271" s="58"/>
      <c r="L271" s="58"/>
      <c r="M271" s="58"/>
      <c r="N271" s="58"/>
      <c r="O271" s="58"/>
      <c r="P271" s="213"/>
      <c r="Q271" s="213"/>
      <c r="R271" s="213"/>
      <c r="S271" s="213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203"/>
      <c r="AS271" s="108"/>
      <c r="AT271" s="108"/>
      <c r="AU271" s="108"/>
      <c r="AV271" s="108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</row>
    <row r="272" spans="1:136" s="45" customFormat="1" ht="15.75" hidden="1" customHeight="1">
      <c r="I272" s="58"/>
      <c r="J272" s="58"/>
      <c r="K272" s="58"/>
      <c r="L272" s="58"/>
      <c r="M272" s="58"/>
      <c r="N272" s="58"/>
      <c r="O272" s="58"/>
      <c r="P272" s="213"/>
      <c r="Q272" s="213"/>
      <c r="R272" s="213"/>
      <c r="S272" s="213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203"/>
      <c r="AS272" s="108"/>
      <c r="AT272" s="108"/>
      <c r="AU272" s="108"/>
      <c r="AV272" s="108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</row>
    <row r="273" spans="1:136" s="24" customFormat="1" ht="15.75" hidden="1" customHeight="1">
      <c r="A273" s="36"/>
      <c r="B273" s="36"/>
      <c r="C273" s="36"/>
      <c r="D273" s="25"/>
      <c r="E273" s="25"/>
      <c r="F273" s="25"/>
      <c r="G273" s="25"/>
      <c r="H273" s="22"/>
      <c r="I273" s="55"/>
      <c r="J273" s="289"/>
      <c r="K273" s="56"/>
      <c r="L273" s="56"/>
      <c r="M273" s="56"/>
      <c r="N273" s="56"/>
      <c r="O273" s="308"/>
      <c r="P273" s="213"/>
      <c r="Q273" s="213"/>
      <c r="R273" s="213"/>
      <c r="S273" s="213"/>
      <c r="T273" s="23"/>
      <c r="U273" s="55"/>
      <c r="V273" s="289"/>
      <c r="W273" s="56"/>
      <c r="X273" s="56"/>
      <c r="Y273" s="56"/>
      <c r="Z273" s="56"/>
      <c r="AA273" s="56"/>
      <c r="AB273" s="56"/>
      <c r="AC273" s="56"/>
      <c r="AD273" s="56"/>
      <c r="AE273" s="57"/>
      <c r="AF273" s="479"/>
      <c r="AG273" s="55"/>
      <c r="AH273" s="289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3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</row>
    <row r="274" spans="1:136" s="24" customFormat="1" ht="29.25" hidden="1" customHeight="1">
      <c r="A274" s="591"/>
      <c r="B274" s="591"/>
      <c r="C274" s="591"/>
      <c r="D274" s="592"/>
      <c r="E274" s="592"/>
      <c r="F274" s="592"/>
      <c r="G274" s="593"/>
      <c r="H274" s="22"/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/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/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214"/>
      <c r="AT274" s="214"/>
      <c r="AU274" s="184"/>
      <c r="AV274" s="18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32" customFormat="1" ht="29.25" hidden="1" customHeight="1">
      <c r="A275" s="26"/>
      <c r="B275" s="26"/>
      <c r="C275" s="26"/>
      <c r="D275" s="27"/>
      <c r="E275" s="27"/>
      <c r="F275" s="27"/>
      <c r="G275" s="27"/>
      <c r="H275" s="28"/>
      <c r="I275" s="29"/>
      <c r="J275" s="290"/>
      <c r="K275" s="30"/>
      <c r="L275" s="30"/>
      <c r="M275" s="30"/>
      <c r="N275" s="30"/>
      <c r="O275" s="92"/>
      <c r="P275" s="213"/>
      <c r="Q275" s="213"/>
      <c r="R275" s="213"/>
      <c r="S275" s="213"/>
      <c r="T275" s="28"/>
      <c r="U275" s="29"/>
      <c r="V275" s="290"/>
      <c r="W275" s="30"/>
      <c r="X275" s="30"/>
      <c r="Y275" s="30"/>
      <c r="Z275" s="30"/>
      <c r="AA275" s="30"/>
      <c r="AB275" s="30"/>
      <c r="AC275" s="30"/>
      <c r="AD275" s="30"/>
      <c r="AE275" s="31"/>
      <c r="AF275" s="109"/>
      <c r="AG275" s="29"/>
      <c r="AH275" s="290"/>
      <c r="AI275" s="30"/>
      <c r="AJ275" s="30"/>
      <c r="AK275" s="30"/>
      <c r="AL275" s="30"/>
      <c r="AM275" s="30"/>
      <c r="AN275" s="30"/>
      <c r="AO275" s="30"/>
      <c r="AP275" s="30"/>
      <c r="AQ275" s="31"/>
      <c r="AR275" s="183"/>
      <c r="AS275" s="196"/>
      <c r="AT275" s="196"/>
      <c r="AU275" s="438"/>
      <c r="AV275" s="43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</row>
    <row r="276" spans="1:136" s="16" customFormat="1" ht="28.5" hidden="1" customHeight="1">
      <c r="A276" s="602"/>
      <c r="B276" s="602"/>
      <c r="C276" s="602"/>
      <c r="D276" s="606"/>
      <c r="E276" s="606"/>
      <c r="F276" s="606"/>
      <c r="G276" s="607"/>
      <c r="H276" s="15">
        <f t="shared" ref="H276:H293" si="988">SUM(I276:S276)</f>
        <v>0</v>
      </c>
      <c r="I276" s="47">
        <f>I277</f>
        <v>0</v>
      </c>
      <c r="J276" s="286">
        <f>J277</f>
        <v>0</v>
      </c>
      <c r="K276" s="48">
        <f t="shared" ref="K276:O276" si="989">K277</f>
        <v>0</v>
      </c>
      <c r="L276" s="48">
        <f t="shared" si="989"/>
        <v>0</v>
      </c>
      <c r="M276" s="48">
        <f t="shared" si="989"/>
        <v>0</v>
      </c>
      <c r="N276" s="48">
        <f t="shared" si="989"/>
        <v>0</v>
      </c>
      <c r="O276" s="305">
        <f t="shared" si="989"/>
        <v>0</v>
      </c>
      <c r="P276" s="213"/>
      <c r="Q276" s="213"/>
      <c r="R276" s="213"/>
      <c r="S276" s="213"/>
      <c r="T276" s="15">
        <f t="shared" ref="T276:T293" si="990">SUM(U276:AE276)</f>
        <v>0</v>
      </c>
      <c r="U276" s="47"/>
      <c r="V276" s="286"/>
      <c r="W276" s="215"/>
      <c r="X276" s="215"/>
      <c r="Y276" s="215"/>
      <c r="Z276" s="215"/>
      <c r="AA276" s="215"/>
      <c r="AB276" s="215"/>
      <c r="AC276" s="215"/>
      <c r="AD276" s="215"/>
      <c r="AE276" s="216"/>
      <c r="AF276" s="476">
        <f t="shared" ref="AF276:AF293" si="991">SUM(AG276:AQ276)</f>
        <v>0</v>
      </c>
      <c r="AG276" s="217"/>
      <c r="AH276" s="292"/>
      <c r="AI276" s="215">
        <f t="shared" ref="AI276:AQ276" si="992">AI277</f>
        <v>0</v>
      </c>
      <c r="AJ276" s="215">
        <f t="shared" si="992"/>
        <v>0</v>
      </c>
      <c r="AK276" s="215">
        <f t="shared" si="992"/>
        <v>0</v>
      </c>
      <c r="AL276" s="215">
        <f t="shared" si="992"/>
        <v>0</v>
      </c>
      <c r="AM276" s="215">
        <f t="shared" si="992"/>
        <v>0</v>
      </c>
      <c r="AN276" s="215">
        <f t="shared" si="992"/>
        <v>0</v>
      </c>
      <c r="AO276" s="215">
        <f t="shared" si="992"/>
        <v>0</v>
      </c>
      <c r="AP276" s="215">
        <f t="shared" si="992"/>
        <v>0</v>
      </c>
      <c r="AQ276" s="216">
        <f t="shared" si="992"/>
        <v>0</v>
      </c>
      <c r="AR276" s="183"/>
      <c r="AS276" s="196"/>
      <c r="AT276" s="196"/>
      <c r="AU276" s="438"/>
      <c r="AV276" s="438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199"/>
      <c r="DJ276" s="199"/>
      <c r="DK276" s="199"/>
      <c r="DL276" s="199"/>
      <c r="DM276" s="199"/>
      <c r="DN276" s="199"/>
      <c r="DO276" s="199"/>
      <c r="DP276" s="199"/>
      <c r="DQ276" s="199"/>
      <c r="DR276" s="199"/>
      <c r="DS276" s="199"/>
      <c r="DT276" s="199"/>
      <c r="DU276" s="199"/>
      <c r="DV276" s="199"/>
      <c r="DW276" s="199"/>
      <c r="DX276" s="199"/>
      <c r="DY276" s="199"/>
      <c r="DZ276" s="199"/>
      <c r="EA276" s="199"/>
      <c r="EB276" s="199"/>
      <c r="EC276" s="199"/>
      <c r="ED276" s="199"/>
      <c r="EE276" s="199"/>
      <c r="EF276" s="199"/>
    </row>
    <row r="277" spans="1:136" s="18" customFormat="1" ht="28.5" hidden="1" customHeight="1">
      <c r="A277" s="603"/>
      <c r="B277" s="603"/>
      <c r="C277" s="603"/>
      <c r="D277" s="604"/>
      <c r="E277" s="604"/>
      <c r="F277" s="604"/>
      <c r="G277" s="605"/>
      <c r="H277" s="17">
        <f t="shared" si="988"/>
        <v>0</v>
      </c>
      <c r="I277" s="49">
        <f>I278+I290</f>
        <v>0</v>
      </c>
      <c r="J277" s="287">
        <f>J278+J290</f>
        <v>0</v>
      </c>
      <c r="K277" s="50">
        <f t="shared" ref="K277:N277" si="993">K278+K290</f>
        <v>0</v>
      </c>
      <c r="L277" s="50">
        <f t="shared" si="993"/>
        <v>0</v>
      </c>
      <c r="M277" s="50">
        <f t="shared" si="993"/>
        <v>0</v>
      </c>
      <c r="N277" s="50">
        <f t="shared" si="993"/>
        <v>0</v>
      </c>
      <c r="O277" s="306">
        <f t="shared" ref="O277" si="994">O278+O290</f>
        <v>0</v>
      </c>
      <c r="P277" s="213"/>
      <c r="Q277" s="213"/>
      <c r="R277" s="213"/>
      <c r="S277" s="213"/>
      <c r="T277" s="17">
        <f t="shared" si="990"/>
        <v>0</v>
      </c>
      <c r="U277" s="49"/>
      <c r="V277" s="287"/>
      <c r="W277" s="50"/>
      <c r="X277" s="50"/>
      <c r="Y277" s="50"/>
      <c r="Z277" s="50"/>
      <c r="AA277" s="50"/>
      <c r="AB277" s="50"/>
      <c r="AC277" s="50"/>
      <c r="AD277" s="50"/>
      <c r="AE277" s="51"/>
      <c r="AF277" s="477">
        <f t="shared" si="991"/>
        <v>0</v>
      </c>
      <c r="AG277" s="49"/>
      <c r="AH277" s="287"/>
      <c r="AI277" s="50">
        <f t="shared" ref="AI277:AQ277" si="995">AI278+AI290</f>
        <v>0</v>
      </c>
      <c r="AJ277" s="50">
        <f t="shared" si="995"/>
        <v>0</v>
      </c>
      <c r="AK277" s="50">
        <f t="shared" si="995"/>
        <v>0</v>
      </c>
      <c r="AL277" s="50">
        <f t="shared" si="995"/>
        <v>0</v>
      </c>
      <c r="AM277" s="50">
        <f t="shared" ref="AM277" si="996">AM278+AM290</f>
        <v>0</v>
      </c>
      <c r="AN277" s="50">
        <f t="shared" si="995"/>
        <v>0</v>
      </c>
      <c r="AO277" s="50">
        <f t="shared" si="995"/>
        <v>0</v>
      </c>
      <c r="AP277" s="50">
        <f t="shared" si="995"/>
        <v>0</v>
      </c>
      <c r="AQ277" s="51">
        <f t="shared" si="995"/>
        <v>0</v>
      </c>
      <c r="AR277" s="183"/>
      <c r="AS277" s="124"/>
      <c r="AT277" s="124"/>
      <c r="AU277" s="124"/>
      <c r="AV277" s="124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  <c r="CG277" s="200"/>
      <c r="CH277" s="200"/>
      <c r="CI277" s="200"/>
      <c r="CJ277" s="200"/>
      <c r="CK277" s="200"/>
      <c r="CL277" s="200"/>
      <c r="CM277" s="200"/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/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/>
      <c r="EC277" s="200"/>
      <c r="ED277" s="200"/>
      <c r="EE277" s="200"/>
      <c r="EF277" s="200"/>
    </row>
    <row r="278" spans="1:136" s="18" customFormat="1" ht="15.75" hidden="1" customHeight="1">
      <c r="A278" s="20">
        <v>3</v>
      </c>
      <c r="C278" s="37"/>
      <c r="D278" s="588" t="s">
        <v>16</v>
      </c>
      <c r="E278" s="588"/>
      <c r="F278" s="588"/>
      <c r="G278" s="589"/>
      <c r="H278" s="19">
        <f t="shared" si="988"/>
        <v>0</v>
      </c>
      <c r="I278" s="52">
        <f>I279+I283+I288</f>
        <v>0</v>
      </c>
      <c r="J278" s="288">
        <f>J279+J283+J288</f>
        <v>0</v>
      </c>
      <c r="K278" s="53">
        <f t="shared" ref="K278:N278" si="997">K279+K283+K288</f>
        <v>0</v>
      </c>
      <c r="L278" s="53">
        <f t="shared" si="997"/>
        <v>0</v>
      </c>
      <c r="M278" s="53">
        <f t="shared" si="997"/>
        <v>0</v>
      </c>
      <c r="N278" s="53">
        <f t="shared" si="997"/>
        <v>0</v>
      </c>
      <c r="O278" s="307">
        <f t="shared" ref="O278" si="998">O279+O283+O288</f>
        <v>0</v>
      </c>
      <c r="P278" s="213"/>
      <c r="Q278" s="213"/>
      <c r="R278" s="213"/>
      <c r="S278" s="213"/>
      <c r="T278" s="19">
        <f t="shared" si="990"/>
        <v>0</v>
      </c>
      <c r="U278" s="52"/>
      <c r="V278" s="288"/>
      <c r="W278" s="53"/>
      <c r="X278" s="53"/>
      <c r="Y278" s="53"/>
      <c r="Z278" s="53"/>
      <c r="AA278" s="53"/>
      <c r="AB278" s="53"/>
      <c r="AC278" s="53"/>
      <c r="AD278" s="53"/>
      <c r="AE278" s="54"/>
      <c r="AF278" s="478">
        <f t="shared" si="991"/>
        <v>0</v>
      </c>
      <c r="AG278" s="52"/>
      <c r="AH278" s="288"/>
      <c r="AI278" s="53">
        <f t="shared" ref="AI278:AQ278" si="999">AI279+AI283+AI288</f>
        <v>0</v>
      </c>
      <c r="AJ278" s="53">
        <f t="shared" si="999"/>
        <v>0</v>
      </c>
      <c r="AK278" s="53">
        <f t="shared" si="999"/>
        <v>0</v>
      </c>
      <c r="AL278" s="53">
        <f t="shared" si="999"/>
        <v>0</v>
      </c>
      <c r="AM278" s="53">
        <f t="shared" ref="AM278" si="1000">AM279+AM283+AM288</f>
        <v>0</v>
      </c>
      <c r="AN278" s="53">
        <f t="shared" si="999"/>
        <v>0</v>
      </c>
      <c r="AO278" s="53">
        <f t="shared" si="999"/>
        <v>0</v>
      </c>
      <c r="AP278" s="53">
        <f t="shared" si="999"/>
        <v>0</v>
      </c>
      <c r="AQ278" s="54">
        <f t="shared" si="999"/>
        <v>0</v>
      </c>
      <c r="AR278" s="183"/>
      <c r="AS278" s="108"/>
      <c r="AT278" s="108"/>
      <c r="AU278" s="108"/>
      <c r="AV278" s="108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  <c r="CG278" s="200"/>
      <c r="CH278" s="200"/>
      <c r="CI278" s="200"/>
      <c r="CJ278" s="200"/>
      <c r="CK278" s="200"/>
      <c r="CL278" s="200"/>
      <c r="CM278" s="200"/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00"/>
      <c r="DG278" s="200"/>
      <c r="DH278" s="200"/>
      <c r="DI278" s="200"/>
      <c r="DJ278" s="200"/>
      <c r="DK278" s="200"/>
      <c r="DL278" s="200"/>
      <c r="DM278" s="200"/>
      <c r="DN278" s="200"/>
      <c r="DO278" s="200"/>
      <c r="DP278" s="200"/>
      <c r="DQ278" s="200"/>
      <c r="DR278" s="200"/>
      <c r="DS278" s="200"/>
      <c r="DT278" s="200"/>
      <c r="DU278" s="200"/>
      <c r="DV278" s="200"/>
      <c r="DW278" s="200"/>
      <c r="DX278" s="200"/>
      <c r="DY278" s="200"/>
      <c r="DZ278" s="200"/>
      <c r="EA278" s="200"/>
      <c r="EB278" s="200"/>
      <c r="EC278" s="200"/>
      <c r="ED278" s="200"/>
      <c r="EE278" s="200"/>
      <c r="EF278" s="200"/>
    </row>
    <row r="279" spans="1:136" s="21" customFormat="1" ht="15.75" hidden="1" customHeight="1">
      <c r="A279" s="590">
        <v>31</v>
      </c>
      <c r="B279" s="590"/>
      <c r="C279" s="35"/>
      <c r="D279" s="598" t="s">
        <v>0</v>
      </c>
      <c r="E279" s="598"/>
      <c r="F279" s="598"/>
      <c r="G279" s="589"/>
      <c r="H279" s="19">
        <f t="shared" si="988"/>
        <v>0</v>
      </c>
      <c r="I279" s="52">
        <f>SUM(I280:I282)</f>
        <v>0</v>
      </c>
      <c r="J279" s="288">
        <f>SUM(J280:J282)</f>
        <v>0</v>
      </c>
      <c r="K279" s="53">
        <f t="shared" ref="K279:N279" si="1001">SUM(K280:K282)</f>
        <v>0</v>
      </c>
      <c r="L279" s="53">
        <f t="shared" si="1001"/>
        <v>0</v>
      </c>
      <c r="M279" s="53">
        <f t="shared" si="1001"/>
        <v>0</v>
      </c>
      <c r="N279" s="53">
        <f t="shared" si="1001"/>
        <v>0</v>
      </c>
      <c r="O279" s="307">
        <f t="shared" ref="O279" si="1002">SUM(O280:O282)</f>
        <v>0</v>
      </c>
      <c r="P279" s="213"/>
      <c r="Q279" s="213"/>
      <c r="R279" s="213"/>
      <c r="S279" s="213"/>
      <c r="T279" s="19">
        <f t="shared" si="990"/>
        <v>0</v>
      </c>
      <c r="U279" s="52"/>
      <c r="V279" s="288"/>
      <c r="W279" s="53"/>
      <c r="X279" s="53"/>
      <c r="Y279" s="53"/>
      <c r="Z279" s="53"/>
      <c r="AA279" s="53"/>
      <c r="AB279" s="53"/>
      <c r="AC279" s="53"/>
      <c r="AD279" s="53"/>
      <c r="AE279" s="54"/>
      <c r="AF279" s="478">
        <f t="shared" si="991"/>
        <v>0</v>
      </c>
      <c r="AG279" s="52"/>
      <c r="AH279" s="288"/>
      <c r="AI279" s="53">
        <f t="shared" ref="AI279:AQ279" si="1003">SUM(AI280:AI282)</f>
        <v>0</v>
      </c>
      <c r="AJ279" s="53">
        <f t="shared" si="1003"/>
        <v>0</v>
      </c>
      <c r="AK279" s="53">
        <f t="shared" si="1003"/>
        <v>0</v>
      </c>
      <c r="AL279" s="53">
        <f t="shared" si="1003"/>
        <v>0</v>
      </c>
      <c r="AM279" s="53">
        <f t="shared" ref="AM279" si="1004">SUM(AM280:AM282)</f>
        <v>0</v>
      </c>
      <c r="AN279" s="53">
        <f t="shared" si="1003"/>
        <v>0</v>
      </c>
      <c r="AO279" s="53">
        <f t="shared" si="1003"/>
        <v>0</v>
      </c>
      <c r="AP279" s="53">
        <f t="shared" si="1003"/>
        <v>0</v>
      </c>
      <c r="AQ279" s="54">
        <f t="shared" si="1003"/>
        <v>0</v>
      </c>
      <c r="AR279" s="183"/>
      <c r="AS279" s="108"/>
      <c r="AT279" s="108"/>
      <c r="AU279" s="108"/>
      <c r="AV279" s="108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</row>
    <row r="280" spans="1:136" s="24" customFormat="1" ht="15.75" hidden="1" customHeight="1">
      <c r="A280" s="591">
        <v>311</v>
      </c>
      <c r="B280" s="591"/>
      <c r="C280" s="591"/>
      <c r="D280" s="592" t="s">
        <v>1</v>
      </c>
      <c r="E280" s="592"/>
      <c r="F280" s="592"/>
      <c r="G280" s="592"/>
      <c r="H280" s="22">
        <f t="shared" si="988"/>
        <v>0</v>
      </c>
      <c r="I280" s="55"/>
      <c r="J280" s="289"/>
      <c r="K280" s="56"/>
      <c r="L280" s="56"/>
      <c r="M280" s="56"/>
      <c r="N280" s="56"/>
      <c r="O280" s="308"/>
      <c r="P280" s="213"/>
      <c r="Q280" s="213"/>
      <c r="R280" s="213"/>
      <c r="S280" s="213"/>
      <c r="T280" s="23">
        <f t="shared" si="990"/>
        <v>0</v>
      </c>
      <c r="U280" s="55"/>
      <c r="V280" s="289"/>
      <c r="W280" s="56"/>
      <c r="X280" s="56"/>
      <c r="Y280" s="56"/>
      <c r="Z280" s="56"/>
      <c r="AA280" s="56"/>
      <c r="AB280" s="56"/>
      <c r="AC280" s="56"/>
      <c r="AD280" s="56"/>
      <c r="AE280" s="57"/>
      <c r="AF280" s="479">
        <f t="shared" si="991"/>
        <v>0</v>
      </c>
      <c r="AG280" s="55"/>
      <c r="AH280" s="289"/>
      <c r="AI280" s="56"/>
      <c r="AJ280" s="56"/>
      <c r="AK280" s="56"/>
      <c r="AL280" s="56"/>
      <c r="AM280" s="56"/>
      <c r="AN280" s="56"/>
      <c r="AO280" s="56"/>
      <c r="AP280" s="56"/>
      <c r="AQ280" s="57"/>
      <c r="AR280" s="183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</row>
    <row r="281" spans="1:136" s="24" customFormat="1" ht="15.75" hidden="1" customHeight="1">
      <c r="A281" s="591">
        <v>312</v>
      </c>
      <c r="B281" s="591"/>
      <c r="C281" s="591"/>
      <c r="D281" s="592" t="s">
        <v>2</v>
      </c>
      <c r="E281" s="592"/>
      <c r="F281" s="592"/>
      <c r="G281" s="592"/>
      <c r="H281" s="22">
        <f t="shared" si="988"/>
        <v>0</v>
      </c>
      <c r="I281" s="55"/>
      <c r="J281" s="289"/>
      <c r="K281" s="56"/>
      <c r="L281" s="56"/>
      <c r="M281" s="56"/>
      <c r="N281" s="56"/>
      <c r="O281" s="308"/>
      <c r="P281" s="213"/>
      <c r="Q281" s="213"/>
      <c r="R281" s="213"/>
      <c r="S281" s="213"/>
      <c r="T281" s="23">
        <f t="shared" si="990"/>
        <v>0</v>
      </c>
      <c r="U281" s="55"/>
      <c r="V281" s="289"/>
      <c r="W281" s="56"/>
      <c r="X281" s="56"/>
      <c r="Y281" s="56"/>
      <c r="Z281" s="56"/>
      <c r="AA281" s="56"/>
      <c r="AB281" s="56"/>
      <c r="AC281" s="56"/>
      <c r="AD281" s="56"/>
      <c r="AE281" s="57"/>
      <c r="AF281" s="479">
        <f t="shared" si="991"/>
        <v>0</v>
      </c>
      <c r="AG281" s="55"/>
      <c r="AH281" s="289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3"/>
      <c r="AS281" s="124"/>
      <c r="AT281" s="124"/>
      <c r="AU281" s="124"/>
      <c r="AV281" s="124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</row>
    <row r="282" spans="1:136" s="24" customFormat="1" ht="15.75" hidden="1" customHeight="1">
      <c r="A282" s="591">
        <v>313</v>
      </c>
      <c r="B282" s="591"/>
      <c r="C282" s="591"/>
      <c r="D282" s="592" t="s">
        <v>3</v>
      </c>
      <c r="E282" s="592"/>
      <c r="F282" s="592"/>
      <c r="G282" s="592"/>
      <c r="H282" s="22">
        <f t="shared" si="988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90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1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1" customFormat="1" ht="15.75" hidden="1" customHeight="1">
      <c r="A283" s="590">
        <v>32</v>
      </c>
      <c r="B283" s="590"/>
      <c r="C283" s="35"/>
      <c r="D283" s="598" t="s">
        <v>4</v>
      </c>
      <c r="E283" s="598"/>
      <c r="F283" s="598"/>
      <c r="G283" s="589"/>
      <c r="H283" s="19">
        <f t="shared" si="988"/>
        <v>0</v>
      </c>
      <c r="I283" s="52">
        <f>SUM(I284:I287)</f>
        <v>0</v>
      </c>
      <c r="J283" s="288">
        <f>SUM(J284:J287)</f>
        <v>0</v>
      </c>
      <c r="K283" s="53">
        <f t="shared" ref="K283:N283" si="1005">SUM(K284:K287)</f>
        <v>0</v>
      </c>
      <c r="L283" s="53">
        <f t="shared" si="1005"/>
        <v>0</v>
      </c>
      <c r="M283" s="53">
        <f t="shared" si="1005"/>
        <v>0</v>
      </c>
      <c r="N283" s="53">
        <f t="shared" si="1005"/>
        <v>0</v>
      </c>
      <c r="O283" s="307">
        <f t="shared" ref="O283" si="1006">SUM(O284:O287)</f>
        <v>0</v>
      </c>
      <c r="P283" s="213"/>
      <c r="Q283" s="213"/>
      <c r="R283" s="213"/>
      <c r="S283" s="213"/>
      <c r="T283" s="19">
        <f t="shared" si="990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991"/>
        <v>0</v>
      </c>
      <c r="AG283" s="52"/>
      <c r="AH283" s="288"/>
      <c r="AI283" s="53">
        <f t="shared" ref="AI283:AQ283" si="1007">SUM(AI284:AI287)</f>
        <v>0</v>
      </c>
      <c r="AJ283" s="53">
        <f t="shared" si="1007"/>
        <v>0</v>
      </c>
      <c r="AK283" s="53">
        <f t="shared" si="1007"/>
        <v>0</v>
      </c>
      <c r="AL283" s="53">
        <f t="shared" si="1007"/>
        <v>0</v>
      </c>
      <c r="AM283" s="53">
        <f t="shared" ref="AM283" si="1008">SUM(AM284:AM287)</f>
        <v>0</v>
      </c>
      <c r="AN283" s="53">
        <f t="shared" si="1007"/>
        <v>0</v>
      </c>
      <c r="AO283" s="53">
        <f t="shared" si="1007"/>
        <v>0</v>
      </c>
      <c r="AP283" s="53">
        <f t="shared" si="1007"/>
        <v>0</v>
      </c>
      <c r="AQ283" s="54">
        <f t="shared" si="1007"/>
        <v>0</v>
      </c>
      <c r="AR283" s="183"/>
      <c r="AS283" s="108"/>
      <c r="AT283" s="108"/>
      <c r="AU283" s="108"/>
      <c r="AV283" s="108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</row>
    <row r="284" spans="1:136" s="24" customFormat="1" ht="15.75" hidden="1" customHeight="1">
      <c r="A284" s="591">
        <v>321</v>
      </c>
      <c r="B284" s="591"/>
      <c r="C284" s="591"/>
      <c r="D284" s="592" t="s">
        <v>5</v>
      </c>
      <c r="E284" s="592"/>
      <c r="F284" s="592"/>
      <c r="G284" s="592"/>
      <c r="H284" s="22">
        <f t="shared" si="988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90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1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4" customFormat="1" ht="15.75" hidden="1" customHeight="1">
      <c r="A285" s="591">
        <v>322</v>
      </c>
      <c r="B285" s="591"/>
      <c r="C285" s="591"/>
      <c r="D285" s="592" t="s">
        <v>6</v>
      </c>
      <c r="E285" s="592"/>
      <c r="F285" s="592"/>
      <c r="G285" s="592"/>
      <c r="H285" s="22">
        <f t="shared" si="988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990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991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>
      <c r="A286" s="591">
        <v>323</v>
      </c>
      <c r="B286" s="591"/>
      <c r="C286" s="591"/>
      <c r="D286" s="592" t="s">
        <v>7</v>
      </c>
      <c r="E286" s="592"/>
      <c r="F286" s="592"/>
      <c r="G286" s="592"/>
      <c r="H286" s="22">
        <f t="shared" si="988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90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1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>
      <c r="A287" s="591">
        <v>329</v>
      </c>
      <c r="B287" s="591"/>
      <c r="C287" s="591"/>
      <c r="D287" s="592" t="s">
        <v>8</v>
      </c>
      <c r="E287" s="592"/>
      <c r="F287" s="592"/>
      <c r="G287" s="592"/>
      <c r="H287" s="22">
        <f t="shared" si="988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90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1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>
      <c r="A288" s="590">
        <v>34</v>
      </c>
      <c r="B288" s="590"/>
      <c r="C288" s="35"/>
      <c r="D288" s="598" t="s">
        <v>9</v>
      </c>
      <c r="E288" s="598"/>
      <c r="F288" s="598"/>
      <c r="G288" s="589"/>
      <c r="H288" s="19">
        <f t="shared" si="988"/>
        <v>0</v>
      </c>
      <c r="I288" s="52">
        <f>I289</f>
        <v>0</v>
      </c>
      <c r="J288" s="288">
        <f>J289</f>
        <v>0</v>
      </c>
      <c r="K288" s="53">
        <f t="shared" ref="K288:AQ288" si="1009">K289</f>
        <v>0</v>
      </c>
      <c r="L288" s="53">
        <f t="shared" si="1009"/>
        <v>0</v>
      </c>
      <c r="M288" s="53">
        <f t="shared" si="1009"/>
        <v>0</v>
      </c>
      <c r="N288" s="53">
        <f t="shared" si="1009"/>
        <v>0</v>
      </c>
      <c r="O288" s="307">
        <f t="shared" si="1009"/>
        <v>0</v>
      </c>
      <c r="P288" s="213"/>
      <c r="Q288" s="213"/>
      <c r="R288" s="213"/>
      <c r="S288" s="213"/>
      <c r="T288" s="19">
        <f t="shared" si="990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991"/>
        <v>0</v>
      </c>
      <c r="AG288" s="52"/>
      <c r="AH288" s="288"/>
      <c r="AI288" s="53">
        <f t="shared" si="1009"/>
        <v>0</v>
      </c>
      <c r="AJ288" s="53">
        <f t="shared" si="1009"/>
        <v>0</v>
      </c>
      <c r="AK288" s="53">
        <f t="shared" si="1009"/>
        <v>0</v>
      </c>
      <c r="AL288" s="53">
        <f t="shared" si="1009"/>
        <v>0</v>
      </c>
      <c r="AM288" s="53">
        <f t="shared" si="1009"/>
        <v>0</v>
      </c>
      <c r="AN288" s="53">
        <f t="shared" si="1009"/>
        <v>0</v>
      </c>
      <c r="AO288" s="53">
        <f t="shared" si="1009"/>
        <v>0</v>
      </c>
      <c r="AP288" s="53">
        <f t="shared" si="1009"/>
        <v>0</v>
      </c>
      <c r="AQ288" s="54">
        <f t="shared" si="1009"/>
        <v>0</v>
      </c>
      <c r="AR288" s="183"/>
      <c r="AS288" s="196"/>
      <c r="AT288" s="196"/>
      <c r="AU288" s="438"/>
      <c r="AV288" s="43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>
      <c r="A289" s="591">
        <v>343</v>
      </c>
      <c r="B289" s="591"/>
      <c r="C289" s="591"/>
      <c r="D289" s="592" t="s">
        <v>10</v>
      </c>
      <c r="E289" s="592"/>
      <c r="F289" s="592"/>
      <c r="G289" s="592"/>
      <c r="H289" s="22">
        <f t="shared" si="988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90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1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24"/>
      <c r="AT289" s="124"/>
      <c r="AU289" s="124"/>
      <c r="AV289" s="124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18" customFormat="1" ht="15.75" hidden="1" customHeight="1">
      <c r="A290" s="20">
        <v>4</v>
      </c>
      <c r="B290" s="38"/>
      <c r="C290" s="38"/>
      <c r="D290" s="588" t="s">
        <v>17</v>
      </c>
      <c r="E290" s="588"/>
      <c r="F290" s="588"/>
      <c r="G290" s="589"/>
      <c r="H290" s="19">
        <f t="shared" si="988"/>
        <v>0</v>
      </c>
      <c r="I290" s="52">
        <f>I291</f>
        <v>0</v>
      </c>
      <c r="J290" s="288">
        <f>J291</f>
        <v>0</v>
      </c>
      <c r="K290" s="53">
        <f t="shared" ref="K290:AQ290" si="1010">K291</f>
        <v>0</v>
      </c>
      <c r="L290" s="53">
        <f t="shared" si="1010"/>
        <v>0</v>
      </c>
      <c r="M290" s="53">
        <f t="shared" si="1010"/>
        <v>0</v>
      </c>
      <c r="N290" s="53">
        <f t="shared" si="1010"/>
        <v>0</v>
      </c>
      <c r="O290" s="307">
        <f t="shared" si="1010"/>
        <v>0</v>
      </c>
      <c r="P290" s="213"/>
      <c r="Q290" s="213"/>
      <c r="R290" s="213"/>
      <c r="S290" s="213"/>
      <c r="T290" s="19">
        <f t="shared" si="990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1"/>
        <v>0</v>
      </c>
      <c r="AG290" s="52"/>
      <c r="AH290" s="288"/>
      <c r="AI290" s="53">
        <f t="shared" si="1010"/>
        <v>0</v>
      </c>
      <c r="AJ290" s="53">
        <f t="shared" si="1010"/>
        <v>0</v>
      </c>
      <c r="AK290" s="53">
        <f t="shared" si="1010"/>
        <v>0</v>
      </c>
      <c r="AL290" s="53">
        <f t="shared" si="1010"/>
        <v>0</v>
      </c>
      <c r="AM290" s="53">
        <f t="shared" si="1010"/>
        <v>0</v>
      </c>
      <c r="AN290" s="53">
        <f t="shared" si="1010"/>
        <v>0</v>
      </c>
      <c r="AO290" s="53">
        <f t="shared" si="1010"/>
        <v>0</v>
      </c>
      <c r="AP290" s="53">
        <f>AP291</f>
        <v>0</v>
      </c>
      <c r="AQ290" s="54">
        <f t="shared" si="1010"/>
        <v>0</v>
      </c>
      <c r="AR290" s="183"/>
      <c r="AS290" s="108"/>
      <c r="AT290" s="108"/>
      <c r="AU290" s="108"/>
      <c r="AV290" s="108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  <c r="EF290" s="200"/>
    </row>
    <row r="291" spans="1:136" s="21" customFormat="1" ht="24.75" hidden="1" customHeight="1">
      <c r="A291" s="590">
        <v>42</v>
      </c>
      <c r="B291" s="590"/>
      <c r="C291" s="20"/>
      <c r="D291" s="598" t="s">
        <v>45</v>
      </c>
      <c r="E291" s="598"/>
      <c r="F291" s="598"/>
      <c r="G291" s="589"/>
      <c r="H291" s="19">
        <f t="shared" si="988"/>
        <v>0</v>
      </c>
      <c r="I291" s="52">
        <f>SUM(I292:I293)</f>
        <v>0</v>
      </c>
      <c r="J291" s="288">
        <f>SUM(J292:J293)</f>
        <v>0</v>
      </c>
      <c r="K291" s="53">
        <f t="shared" ref="K291:N291" si="1011">SUM(K292:K293)</f>
        <v>0</v>
      </c>
      <c r="L291" s="53">
        <f t="shared" si="1011"/>
        <v>0</v>
      </c>
      <c r="M291" s="53">
        <f t="shared" si="1011"/>
        <v>0</v>
      </c>
      <c r="N291" s="53">
        <f t="shared" si="1011"/>
        <v>0</v>
      </c>
      <c r="O291" s="307">
        <f t="shared" ref="O291" si="1012">SUM(O292:O293)</f>
        <v>0</v>
      </c>
      <c r="P291" s="213"/>
      <c r="Q291" s="213"/>
      <c r="R291" s="213"/>
      <c r="S291" s="213"/>
      <c r="T291" s="19">
        <f t="shared" si="990"/>
        <v>0</v>
      </c>
      <c r="U291" s="52"/>
      <c r="V291" s="288"/>
      <c r="W291" s="53"/>
      <c r="X291" s="53"/>
      <c r="Y291" s="53"/>
      <c r="Z291" s="53"/>
      <c r="AA291" s="53"/>
      <c r="AB291" s="53"/>
      <c r="AC291" s="53"/>
      <c r="AD291" s="53"/>
      <c r="AE291" s="54"/>
      <c r="AF291" s="478">
        <f t="shared" si="991"/>
        <v>0</v>
      </c>
      <c r="AG291" s="52"/>
      <c r="AH291" s="288"/>
      <c r="AI291" s="53">
        <f t="shared" ref="AI291:AO291" si="1013">SUM(AI292:AI293)</f>
        <v>0</v>
      </c>
      <c r="AJ291" s="53">
        <f t="shared" si="1013"/>
        <v>0</v>
      </c>
      <c r="AK291" s="53">
        <f t="shared" si="1013"/>
        <v>0</v>
      </c>
      <c r="AL291" s="53">
        <f t="shared" si="1013"/>
        <v>0</v>
      </c>
      <c r="AM291" s="53">
        <f t="shared" ref="AM291" si="1014">SUM(AM292:AM293)</f>
        <v>0</v>
      </c>
      <c r="AN291" s="53">
        <f t="shared" si="1013"/>
        <v>0</v>
      </c>
      <c r="AO291" s="53">
        <f t="shared" si="1013"/>
        <v>0</v>
      </c>
      <c r="AP291" s="53">
        <f>SUM(AP292:AP293)</f>
        <v>0</v>
      </c>
      <c r="AQ291" s="54">
        <f t="shared" ref="AQ291" si="1015">SUM(AQ292:AQ293)</f>
        <v>0</v>
      </c>
      <c r="AR291" s="183"/>
      <c r="AS291" s="108"/>
      <c r="AT291" s="108"/>
      <c r="AU291" s="108"/>
      <c r="AV291" s="108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</row>
    <row r="292" spans="1:136" s="24" customFormat="1" ht="15.75" hidden="1" customHeight="1">
      <c r="A292" s="591">
        <v>422</v>
      </c>
      <c r="B292" s="591"/>
      <c r="C292" s="591"/>
      <c r="D292" s="592" t="s">
        <v>11</v>
      </c>
      <c r="E292" s="592"/>
      <c r="F292" s="592"/>
      <c r="G292" s="592"/>
      <c r="H292" s="22">
        <f t="shared" si="988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990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991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4" customFormat="1" ht="29.25" hidden="1" customHeight="1">
      <c r="A293" s="591">
        <v>424</v>
      </c>
      <c r="B293" s="591"/>
      <c r="C293" s="591"/>
      <c r="D293" s="592" t="s">
        <v>46</v>
      </c>
      <c r="E293" s="592"/>
      <c r="F293" s="592"/>
      <c r="G293" s="592"/>
      <c r="H293" s="22">
        <f t="shared" si="988"/>
        <v>0</v>
      </c>
      <c r="I293" s="55"/>
      <c r="J293" s="289"/>
      <c r="K293" s="56"/>
      <c r="L293" s="56"/>
      <c r="M293" s="56"/>
      <c r="N293" s="56"/>
      <c r="O293" s="308"/>
      <c r="P293" s="213"/>
      <c r="Q293" s="213"/>
      <c r="R293" s="213"/>
      <c r="S293" s="213"/>
      <c r="T293" s="23">
        <f t="shared" si="990"/>
        <v>0</v>
      </c>
      <c r="U293" s="55"/>
      <c r="V293" s="289"/>
      <c r="W293" s="56"/>
      <c r="X293" s="56"/>
      <c r="Y293" s="56"/>
      <c r="Z293" s="56"/>
      <c r="AA293" s="56"/>
      <c r="AB293" s="56"/>
      <c r="AC293" s="56"/>
      <c r="AD293" s="56"/>
      <c r="AE293" s="57"/>
      <c r="AF293" s="479">
        <f t="shared" si="991"/>
        <v>0</v>
      </c>
      <c r="AG293" s="55"/>
      <c r="AH293" s="289"/>
      <c r="AI293" s="56"/>
      <c r="AJ293" s="56"/>
      <c r="AK293" s="56"/>
      <c r="AL293" s="56"/>
      <c r="AM293" s="56"/>
      <c r="AN293" s="56"/>
      <c r="AO293" s="56"/>
      <c r="AP293" s="56"/>
      <c r="AQ293" s="57"/>
      <c r="AR293" s="183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</row>
    <row r="294" spans="1:136" ht="0" hidden="1" customHeight="1">
      <c r="P294" s="213"/>
      <c r="Q294" s="213"/>
      <c r="R294" s="213"/>
      <c r="S294" s="213"/>
    </row>
    <row r="295" spans="1:136" ht="0" hidden="1" customHeight="1">
      <c r="P295" s="213"/>
      <c r="Q295" s="213"/>
      <c r="R295" s="213"/>
      <c r="S295" s="213"/>
    </row>
    <row r="296" spans="1:136" ht="0" hidden="1" customHeight="1">
      <c r="P296" s="213"/>
      <c r="Q296" s="213"/>
      <c r="R296" s="213"/>
      <c r="S296" s="213"/>
    </row>
    <row r="297" spans="1:136" ht="0" hidden="1" customHeight="1">
      <c r="P297" s="213"/>
      <c r="Q297" s="213"/>
      <c r="R297" s="213"/>
      <c r="S297" s="213"/>
    </row>
    <row r="298" spans="1:136" ht="0" hidden="1" customHeight="1">
      <c r="P298" s="213"/>
      <c r="Q298" s="213"/>
      <c r="R298" s="213"/>
      <c r="S298" s="213"/>
    </row>
    <row r="299" spans="1:136" ht="0" hidden="1" customHeight="1">
      <c r="P299" s="213"/>
      <c r="Q299" s="213"/>
      <c r="R299" s="213"/>
      <c r="S299" s="213"/>
    </row>
    <row r="300" spans="1:136" ht="0" hidden="1" customHeight="1">
      <c r="P300" s="213"/>
      <c r="Q300" s="213"/>
      <c r="R300" s="213"/>
      <c r="S300" s="213"/>
    </row>
    <row r="301" spans="1:136" ht="0" hidden="1" customHeight="1">
      <c r="P301" s="213"/>
      <c r="Q301" s="213"/>
      <c r="R301" s="213"/>
      <c r="S301" s="213"/>
    </row>
    <row r="302" spans="1:136" ht="0" hidden="1" customHeight="1">
      <c r="P302" s="213"/>
      <c r="Q302" s="213"/>
      <c r="R302" s="213"/>
      <c r="S302" s="213"/>
    </row>
    <row r="303" spans="1:136" ht="0" hidden="1" customHeight="1">
      <c r="P303" s="213"/>
      <c r="Q303" s="213"/>
      <c r="R303" s="213"/>
      <c r="S303" s="213"/>
    </row>
    <row r="304" spans="1:136" ht="0" hidden="1" customHeight="1">
      <c r="P304" s="213"/>
      <c r="Q304" s="213"/>
      <c r="R304" s="213"/>
      <c r="S304" s="213"/>
    </row>
    <row r="305" spans="1:44" ht="0" hidden="1" customHeight="1">
      <c r="P305" s="213"/>
      <c r="Q305" s="213"/>
      <c r="R305" s="213"/>
      <c r="S305" s="213"/>
    </row>
    <row r="306" spans="1:44" ht="0" hidden="1" customHeight="1">
      <c r="P306" s="213"/>
      <c r="Q306" s="213"/>
      <c r="R306" s="213"/>
      <c r="S306" s="213"/>
    </row>
    <row r="307" spans="1:44" ht="0" hidden="1" customHeight="1">
      <c r="P307" s="213"/>
      <c r="Q307" s="213"/>
      <c r="R307" s="213"/>
      <c r="S307" s="213"/>
    </row>
    <row r="308" spans="1:44" ht="0" hidden="1" customHeight="1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/>
    <row r="332" spans="1:44" ht="0" hidden="1" customHeight="1"/>
  </sheetData>
  <sheetProtection password="8306" sheet="1" objects="1" scenarios="1" formatCells="0" formatColumns="0" formatRows="0"/>
  <mergeCells count="399">
    <mergeCell ref="D203:G203"/>
    <mergeCell ref="D204:G204"/>
    <mergeCell ref="A186:C186"/>
    <mergeCell ref="D187:G187"/>
    <mergeCell ref="A188:B188"/>
    <mergeCell ref="D188:G188"/>
    <mergeCell ref="D189:G189"/>
    <mergeCell ref="D190:G190"/>
    <mergeCell ref="D191:G191"/>
    <mergeCell ref="D192:G192"/>
    <mergeCell ref="A194:C194"/>
    <mergeCell ref="D194:G194"/>
    <mergeCell ref="D195:G195"/>
    <mergeCell ref="A196:B196"/>
    <mergeCell ref="D196:G196"/>
    <mergeCell ref="D197:G197"/>
    <mergeCell ref="D198:G198"/>
    <mergeCell ref="D199:G199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87:G87"/>
    <mergeCell ref="D88:G88"/>
    <mergeCell ref="A89:B89"/>
    <mergeCell ref="D89:G89"/>
    <mergeCell ref="D90:G90"/>
    <mergeCell ref="D91:G91"/>
    <mergeCell ref="D92:G92"/>
    <mergeCell ref="D93:G93"/>
    <mergeCell ref="A95:C95"/>
    <mergeCell ref="D95:G95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57:B57"/>
    <mergeCell ref="D57:G57"/>
    <mergeCell ref="D58:G58"/>
    <mergeCell ref="AT16:AV16"/>
    <mergeCell ref="A245:C245"/>
    <mergeCell ref="D245:G245"/>
    <mergeCell ref="D246:G246"/>
    <mergeCell ref="A247:B247"/>
    <mergeCell ref="D247:G247"/>
    <mergeCell ref="D47:G47"/>
    <mergeCell ref="D48:G48"/>
    <mergeCell ref="D49:G49"/>
    <mergeCell ref="D50:G50"/>
    <mergeCell ref="D51:G51"/>
    <mergeCell ref="D52:G52"/>
    <mergeCell ref="D53:G53"/>
    <mergeCell ref="D55:G55"/>
    <mergeCell ref="D149:G149"/>
    <mergeCell ref="D150:G150"/>
    <mergeCell ref="D68:G68"/>
    <mergeCell ref="D63:G63"/>
    <mergeCell ref="D64:G64"/>
    <mergeCell ref="D65:G65"/>
    <mergeCell ref="D141:G141"/>
    <mergeCell ref="D248:G248"/>
    <mergeCell ref="D249:G249"/>
    <mergeCell ref="A244:C244"/>
    <mergeCell ref="D244:G244"/>
    <mergeCell ref="D151:G151"/>
    <mergeCell ref="A153:C153"/>
    <mergeCell ref="D153:G153"/>
    <mergeCell ref="A167:B167"/>
    <mergeCell ref="A180:B180"/>
    <mergeCell ref="D180:G180"/>
    <mergeCell ref="D181:G181"/>
    <mergeCell ref="A176:B176"/>
    <mergeCell ref="D182:G182"/>
    <mergeCell ref="D183:G183"/>
    <mergeCell ref="D184:G184"/>
    <mergeCell ref="D223:G223"/>
    <mergeCell ref="A224:B224"/>
    <mergeCell ref="D224:G224"/>
    <mergeCell ref="D225:G225"/>
    <mergeCell ref="D186:G186"/>
    <mergeCell ref="A200:B200"/>
    <mergeCell ref="D200:G200"/>
    <mergeCell ref="D201:G201"/>
    <mergeCell ref="D202:G202"/>
    <mergeCell ref="U252:X252"/>
    <mergeCell ref="AO251:AQ251"/>
    <mergeCell ref="AO252:AQ252"/>
    <mergeCell ref="I252:L252"/>
    <mergeCell ref="Q252:S252"/>
    <mergeCell ref="U11:W11"/>
    <mergeCell ref="Y11:AE11"/>
    <mergeCell ref="AG251:AI251"/>
    <mergeCell ref="AG252:AI252"/>
    <mergeCell ref="I69:S69"/>
    <mergeCell ref="I139:S139"/>
    <mergeCell ref="I163:S163"/>
    <mergeCell ref="I172:S172"/>
    <mergeCell ref="I185:S185"/>
    <mergeCell ref="I226:S226"/>
    <mergeCell ref="U226:AE226"/>
    <mergeCell ref="U185:AE185"/>
    <mergeCell ref="U172:AE172"/>
    <mergeCell ref="U163:AE163"/>
    <mergeCell ref="U139:AE139"/>
    <mergeCell ref="U69:AE69"/>
    <mergeCell ref="AG69:AQ69"/>
    <mergeCell ref="AG226:AQ226"/>
    <mergeCell ref="AG185:AQ185"/>
    <mergeCell ref="AG7:AI7"/>
    <mergeCell ref="AJ7:AQ7"/>
    <mergeCell ref="AG11:AI11"/>
    <mergeCell ref="AK11:AQ11"/>
    <mergeCell ref="A2:S2"/>
    <mergeCell ref="A4:S4"/>
    <mergeCell ref="A262:C262"/>
    <mergeCell ref="D262:G262"/>
    <mergeCell ref="A11:G11"/>
    <mergeCell ref="D253:G253"/>
    <mergeCell ref="D208:G208"/>
    <mergeCell ref="I11:K11"/>
    <mergeCell ref="M11:S11"/>
    <mergeCell ref="A240:B240"/>
    <mergeCell ref="D232:G232"/>
    <mergeCell ref="D231:G231"/>
    <mergeCell ref="D120:G120"/>
    <mergeCell ref="D121:G121"/>
    <mergeCell ref="D241:G241"/>
    <mergeCell ref="D122:G122"/>
    <mergeCell ref="A16:C16"/>
    <mergeCell ref="A254:C254"/>
    <mergeCell ref="D254:G254"/>
    <mergeCell ref="D255:G255"/>
    <mergeCell ref="A256:B256"/>
    <mergeCell ref="D259:G259"/>
    <mergeCell ref="D265:G265"/>
    <mergeCell ref="A253:C253"/>
    <mergeCell ref="D256:G256"/>
    <mergeCell ref="A257:C257"/>
    <mergeCell ref="D257:G257"/>
    <mergeCell ref="I7:K7"/>
    <mergeCell ref="L7:S7"/>
    <mergeCell ref="A8:C9"/>
    <mergeCell ref="D8:G9"/>
    <mergeCell ref="H8:H9"/>
    <mergeCell ref="A13:G13"/>
    <mergeCell ref="A15:G15"/>
    <mergeCell ref="A258:C258"/>
    <mergeCell ref="D258:G258"/>
    <mergeCell ref="A259:C259"/>
    <mergeCell ref="A261:C261"/>
    <mergeCell ref="D261:G261"/>
    <mergeCell ref="A263:C263"/>
    <mergeCell ref="D263:G263"/>
    <mergeCell ref="A264:C264"/>
    <mergeCell ref="D264:G264"/>
    <mergeCell ref="A265:B265"/>
    <mergeCell ref="D260:G260"/>
    <mergeCell ref="A10:G10"/>
    <mergeCell ref="B12:G12"/>
    <mergeCell ref="D236:G236"/>
    <mergeCell ref="D233:G233"/>
    <mergeCell ref="D234:G234"/>
    <mergeCell ref="A207:C207"/>
    <mergeCell ref="D207:G207"/>
    <mergeCell ref="A228:C228"/>
    <mergeCell ref="D228:G228"/>
    <mergeCell ref="D229:G229"/>
    <mergeCell ref="A230:B230"/>
    <mergeCell ref="A214:B214"/>
    <mergeCell ref="D215:G215"/>
    <mergeCell ref="D214:G214"/>
    <mergeCell ref="D235:G235"/>
    <mergeCell ref="D242:G242"/>
    <mergeCell ref="D239:G239"/>
    <mergeCell ref="A161:B161"/>
    <mergeCell ref="D161:G161"/>
    <mergeCell ref="D162:G162"/>
    <mergeCell ref="D165:G165"/>
    <mergeCell ref="A48:B48"/>
    <mergeCell ref="A52:B52"/>
    <mergeCell ref="T8:T9"/>
    <mergeCell ref="AF8:AF9"/>
    <mergeCell ref="A208:C208"/>
    <mergeCell ref="D211:G211"/>
    <mergeCell ref="D213:G213"/>
    <mergeCell ref="D212:G212"/>
    <mergeCell ref="D209:G209"/>
    <mergeCell ref="A210:B210"/>
    <mergeCell ref="D210:G210"/>
    <mergeCell ref="D46:G46"/>
    <mergeCell ref="D147:G147"/>
    <mergeCell ref="D148:G148"/>
    <mergeCell ref="D128:G128"/>
    <mergeCell ref="D56:G56"/>
    <mergeCell ref="D16:G16"/>
    <mergeCell ref="A46:C46"/>
    <mergeCell ref="D54:G54"/>
    <mergeCell ref="A155:B155"/>
    <mergeCell ref="D155:G155"/>
    <mergeCell ref="D156:G156"/>
    <mergeCell ref="D157:G157"/>
    <mergeCell ref="D158:G158"/>
    <mergeCell ref="D159:G159"/>
    <mergeCell ref="D160:G160"/>
    <mergeCell ref="U7:W7"/>
    <mergeCell ref="X7:AE7"/>
    <mergeCell ref="D286:G286"/>
    <mergeCell ref="A281:C281"/>
    <mergeCell ref="D283:G283"/>
    <mergeCell ref="A274:C274"/>
    <mergeCell ref="A276:C276"/>
    <mergeCell ref="A277:C277"/>
    <mergeCell ref="A279:B279"/>
    <mergeCell ref="A280:C280"/>
    <mergeCell ref="D274:G274"/>
    <mergeCell ref="D280:G280"/>
    <mergeCell ref="D277:G277"/>
    <mergeCell ref="D278:G278"/>
    <mergeCell ref="D279:G279"/>
    <mergeCell ref="D276:G276"/>
    <mergeCell ref="D281:G281"/>
    <mergeCell ref="A282:C282"/>
    <mergeCell ref="D282:G282"/>
    <mergeCell ref="A284:C284"/>
    <mergeCell ref="A260:B260"/>
    <mergeCell ref="D269:G269"/>
    <mergeCell ref="D284:G284"/>
    <mergeCell ref="A285:C285"/>
    <mergeCell ref="D268:G268"/>
    <mergeCell ref="A293:C293"/>
    <mergeCell ref="D293:G293"/>
    <mergeCell ref="D290:G290"/>
    <mergeCell ref="A291:B291"/>
    <mergeCell ref="D291:G291"/>
    <mergeCell ref="A292:C292"/>
    <mergeCell ref="D292:G292"/>
    <mergeCell ref="A287:C287"/>
    <mergeCell ref="D287:G287"/>
    <mergeCell ref="A288:B288"/>
    <mergeCell ref="D288:G288"/>
    <mergeCell ref="A289:C289"/>
    <mergeCell ref="D289:G289"/>
    <mergeCell ref="D285:G285"/>
    <mergeCell ref="A283:B283"/>
    <mergeCell ref="A286:C286"/>
    <mergeCell ref="A270:C270"/>
    <mergeCell ref="D270:G270"/>
    <mergeCell ref="A269:C269"/>
    <mergeCell ref="D267:G267"/>
    <mergeCell ref="A268:B268"/>
    <mergeCell ref="D177:G177"/>
    <mergeCell ref="D178:G178"/>
    <mergeCell ref="D179:G179"/>
    <mergeCell ref="D166:G166"/>
    <mergeCell ref="D167:G167"/>
    <mergeCell ref="D168:G168"/>
    <mergeCell ref="D176:G176"/>
    <mergeCell ref="A266:C266"/>
    <mergeCell ref="D266:G266"/>
    <mergeCell ref="A220:B220"/>
    <mergeCell ref="D216:G216"/>
    <mergeCell ref="A234:B234"/>
    <mergeCell ref="D219:G219"/>
    <mergeCell ref="D217:G217"/>
    <mergeCell ref="D230:G230"/>
    <mergeCell ref="D238:G238"/>
    <mergeCell ref="A238:C238"/>
    <mergeCell ref="D240:G240"/>
    <mergeCell ref="D220:G220"/>
    <mergeCell ref="D221:G221"/>
    <mergeCell ref="D222:G222"/>
    <mergeCell ref="D218:G218"/>
    <mergeCell ref="A60:B60"/>
    <mergeCell ref="D133:G133"/>
    <mergeCell ref="D135:G135"/>
    <mergeCell ref="D59:G59"/>
    <mergeCell ref="A132:B132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29:B129"/>
    <mergeCell ref="D129:G129"/>
    <mergeCell ref="D130:G130"/>
    <mergeCell ref="A71:C71"/>
    <mergeCell ref="D71:G71"/>
    <mergeCell ref="D72:G72"/>
    <mergeCell ref="A73:B73"/>
    <mergeCell ref="D73:G73"/>
    <mergeCell ref="D74:G74"/>
    <mergeCell ref="D75:G75"/>
    <mergeCell ref="D76:G76"/>
    <mergeCell ref="D61:G61"/>
    <mergeCell ref="D62:G62"/>
    <mergeCell ref="AS173:AV173"/>
    <mergeCell ref="D175:G175"/>
    <mergeCell ref="A174:C174"/>
    <mergeCell ref="D174:G174"/>
    <mergeCell ref="A165:C165"/>
    <mergeCell ref="A66:B66"/>
    <mergeCell ref="D66:G66"/>
    <mergeCell ref="D67:G67"/>
    <mergeCell ref="D131:G131"/>
    <mergeCell ref="D132:G132"/>
    <mergeCell ref="AS152:AV152"/>
    <mergeCell ref="D154:G154"/>
    <mergeCell ref="AS164:AV164"/>
    <mergeCell ref="D169:G169"/>
    <mergeCell ref="D170:G170"/>
    <mergeCell ref="D171:G171"/>
    <mergeCell ref="AS140:AV140"/>
    <mergeCell ref="A141:C141"/>
    <mergeCell ref="A143:B143"/>
    <mergeCell ref="A147:B147"/>
    <mergeCell ref="AG172:AQ172"/>
    <mergeCell ref="AG163:AQ163"/>
    <mergeCell ref="D142:G142"/>
    <mergeCell ref="D143:G143"/>
    <mergeCell ref="D144:G144"/>
    <mergeCell ref="D145:G145"/>
    <mergeCell ref="D146:G146"/>
    <mergeCell ref="AG139:AQ139"/>
    <mergeCell ref="A77:B77"/>
    <mergeCell ref="D77:G77"/>
    <mergeCell ref="D78:G78"/>
    <mergeCell ref="D79:G79"/>
    <mergeCell ref="D80:G80"/>
    <mergeCell ref="D81:G81"/>
    <mergeCell ref="A136:B136"/>
    <mergeCell ref="D136:G136"/>
    <mergeCell ref="D137:G137"/>
    <mergeCell ref="D138:G138"/>
    <mergeCell ref="D127:G127"/>
    <mergeCell ref="D134:G134"/>
    <mergeCell ref="A83:C83"/>
    <mergeCell ref="D83:G83"/>
    <mergeCell ref="D84:G84"/>
    <mergeCell ref="A85:B85"/>
    <mergeCell ref="D85:G85"/>
    <mergeCell ref="D86:G86"/>
  </mergeCells>
  <conditionalFormatting sqref="I219:T219 I231:T232 I133:T133 AF133 AF231:AF232 AF219 AF135:AF138 I135:T138 T134 I225:AQ225">
    <cfRule type="containsBlanks" dxfId="286" priority="583">
      <formula>LEN(TRIM(I133))=0</formula>
    </cfRule>
  </conditionalFormatting>
  <conditionalFormatting sqref="I292:O293 I289:O289 I284:O287 I280:O282">
    <cfRule type="containsBlanks" dxfId="285" priority="573">
      <formula>LEN(TRIM(I280))=0</formula>
    </cfRule>
  </conditionalFormatting>
  <conditionalFormatting sqref="T280:T282 T284:T287 T289 T292:T293 AF292:AF293 AF289 AF284:AF287 AF280:AF282">
    <cfRule type="containsBlanks" dxfId="284" priority="572">
      <formula>LEN(TRIM(T280))=0</formula>
    </cfRule>
  </conditionalFormatting>
  <conditionalFormatting sqref="I269:O269 I266:O266 I261:O264 I257:O259">
    <cfRule type="containsBlanks" dxfId="283" priority="492">
      <formula>LEN(TRIM(I257))=0</formula>
    </cfRule>
  </conditionalFormatting>
  <conditionalFormatting sqref="T257:T259 T261:T264 T266 T269 AF269 AF266 AF261:AF264 AF257:AF259">
    <cfRule type="containsBlanks" dxfId="282" priority="491">
      <formula>LEN(TRIM(T257))=0</formula>
    </cfRule>
  </conditionalFormatting>
  <conditionalFormatting sqref="I270:O270">
    <cfRule type="containsBlanks" dxfId="281" priority="490">
      <formula>LEN(TRIM(I270))=0</formula>
    </cfRule>
  </conditionalFormatting>
  <conditionalFormatting sqref="T270 AF270">
    <cfRule type="containsBlanks" dxfId="280" priority="489">
      <formula>LEN(TRIM(T270))=0</formula>
    </cfRule>
  </conditionalFormatting>
  <conditionalFormatting sqref="I215:S218">
    <cfRule type="containsBlanks" dxfId="279" priority="480">
      <formula>LEN(TRIM(I215))=0</formula>
    </cfRule>
  </conditionalFormatting>
  <conditionalFormatting sqref="T215:T218 AF215:AF218">
    <cfRule type="containsBlanks" dxfId="278" priority="479">
      <formula>LEN(TRIM(T215))=0</formula>
    </cfRule>
  </conditionalFormatting>
  <conditionalFormatting sqref="I211:T213 AF211:AF213">
    <cfRule type="containsBlanks" dxfId="277" priority="481">
      <formula>LEN(TRIM(I211))=0</formula>
    </cfRule>
  </conditionalFormatting>
  <conditionalFormatting sqref="T221:T222 AF221:AF222">
    <cfRule type="containsBlanks" dxfId="276" priority="447">
      <formula>LEN(TRIM(T221))=0</formula>
    </cfRule>
  </conditionalFormatting>
  <conditionalFormatting sqref="T241 AF241">
    <cfRule type="containsBlanks" dxfId="275" priority="426">
      <formula>LEN(TRIM(T241))=0</formula>
    </cfRule>
  </conditionalFormatting>
  <conditionalFormatting sqref="I242:T242 AF242">
    <cfRule type="containsBlanks" dxfId="274" priority="434">
      <formula>LEN(TRIM(I242))=0</formula>
    </cfRule>
  </conditionalFormatting>
  <conditionalFormatting sqref="T235:T236 AF235:AF236">
    <cfRule type="containsBlanks" dxfId="273" priority="422">
      <formula>LEN(TRIM(T235))=0</formula>
    </cfRule>
  </conditionalFormatting>
  <conditionalFormatting sqref="I241:S241">
    <cfRule type="containsBlanks" dxfId="272" priority="427">
      <formula>LEN(TRIM(I241))=0</formula>
    </cfRule>
  </conditionalFormatting>
  <conditionalFormatting sqref="I221:S222">
    <cfRule type="containsBlanks" dxfId="271" priority="448">
      <formula>LEN(TRIM(I221))=0</formula>
    </cfRule>
  </conditionalFormatting>
  <conditionalFormatting sqref="I235:S236">
    <cfRule type="containsBlanks" dxfId="270" priority="423">
      <formula>LEN(TRIM(I235))=0</formula>
    </cfRule>
  </conditionalFormatting>
  <conditionalFormatting sqref="H13:T13 AF13">
    <cfRule type="cellIs" dxfId="269" priority="440" operator="notEqual">
      <formula>0</formula>
    </cfRule>
  </conditionalFormatting>
  <conditionalFormatting sqref="I56:T56 AF56">
    <cfRule type="containsBlanks" dxfId="268" priority="398">
      <formula>LEN(TRIM(I56))=0</formula>
    </cfRule>
  </conditionalFormatting>
  <conditionalFormatting sqref="I49:T51 AF49:AF51">
    <cfRule type="containsBlanks" dxfId="267" priority="397">
      <formula>LEN(TRIM(I49))=0</formula>
    </cfRule>
  </conditionalFormatting>
  <conditionalFormatting sqref="T62:T68 AF62:AF68">
    <cfRule type="containsBlanks" dxfId="266" priority="389">
      <formula>LEN(TRIM(T62))=0</formula>
    </cfRule>
  </conditionalFormatting>
  <conditionalFormatting sqref="I53:S55">
    <cfRule type="containsBlanks" dxfId="265" priority="396">
      <formula>LEN(TRIM(I53))=0</formula>
    </cfRule>
  </conditionalFormatting>
  <conditionalFormatting sqref="T53:T55 AF53:AF55">
    <cfRule type="containsBlanks" dxfId="264" priority="395">
      <formula>LEN(TRIM(T53))=0</formula>
    </cfRule>
  </conditionalFormatting>
  <conditionalFormatting sqref="I61:S61">
    <cfRule type="containsBlanks" dxfId="263" priority="392">
      <formula>LEN(TRIM(I61))=0</formula>
    </cfRule>
  </conditionalFormatting>
  <conditionalFormatting sqref="T61 AF61">
    <cfRule type="containsBlanks" dxfId="262" priority="391">
      <formula>LEN(TRIM(T61))=0</formula>
    </cfRule>
  </conditionalFormatting>
  <conditionalFormatting sqref="I62:S68">
    <cfRule type="containsBlanks" dxfId="261" priority="390">
      <formula>LEN(TRIM(I62))=0</formula>
    </cfRule>
  </conditionalFormatting>
  <conditionalFormatting sqref="A11 H11">
    <cfRule type="cellIs" dxfId="260" priority="379" operator="notEqual">
      <formula>0</formula>
    </cfRule>
  </conditionalFormatting>
  <conditionalFormatting sqref="H13:T13 AF13">
    <cfRule type="notContainsBlanks" dxfId="259" priority="378">
      <formula>LEN(TRIM(H13))&gt;0</formula>
    </cfRule>
  </conditionalFormatting>
  <conditionalFormatting sqref="T124:T126 AF124:AF126">
    <cfRule type="containsBlanks" dxfId="258" priority="359">
      <formula>LEN(TRIM(T124))=0</formula>
    </cfRule>
  </conditionalFormatting>
  <conditionalFormatting sqref="I124:S126">
    <cfRule type="containsBlanks" dxfId="257" priority="360">
      <formula>LEN(TRIM(I124))=0</formula>
    </cfRule>
  </conditionalFormatting>
  <conditionalFormatting sqref="I128:T128 AF128">
    <cfRule type="containsBlanks" dxfId="256" priority="362">
      <formula>LEN(TRIM(I128))=0</formula>
    </cfRule>
  </conditionalFormatting>
  <conditionalFormatting sqref="T127 AF127">
    <cfRule type="containsBlanks" dxfId="255" priority="353">
      <formula>LEN(TRIM(T127))=0</formula>
    </cfRule>
  </conditionalFormatting>
  <conditionalFormatting sqref="I127:S127">
    <cfRule type="containsBlanks" dxfId="254" priority="354">
      <formula>LEN(TRIM(I127))=0</formula>
    </cfRule>
  </conditionalFormatting>
  <conditionalFormatting sqref="I151:T151 AF151">
    <cfRule type="containsBlanks" dxfId="253" priority="352">
      <formula>LEN(TRIM(I151))=0</formula>
    </cfRule>
  </conditionalFormatting>
  <conditionalFormatting sqref="I144:T146 AF144:AF146">
    <cfRule type="containsBlanks" dxfId="252" priority="351">
      <formula>LEN(TRIM(I144))=0</formula>
    </cfRule>
  </conditionalFormatting>
  <conditionalFormatting sqref="I148:S150">
    <cfRule type="containsBlanks" dxfId="251" priority="350">
      <formula>LEN(TRIM(I148))=0</formula>
    </cfRule>
  </conditionalFormatting>
  <conditionalFormatting sqref="T148:T150 AF148:AF150">
    <cfRule type="containsBlanks" dxfId="250" priority="349">
      <formula>LEN(TRIM(T148))=0</formula>
    </cfRule>
  </conditionalFormatting>
  <conditionalFormatting sqref="I159:T159 AF159">
    <cfRule type="containsBlanks" dxfId="249" priority="348">
      <formula>LEN(TRIM(I159))=0</formula>
    </cfRule>
  </conditionalFormatting>
  <conditionalFormatting sqref="I171:T171 AF171">
    <cfRule type="containsBlanks" dxfId="248" priority="340">
      <formula>LEN(TRIM(I171))=0</formula>
    </cfRule>
  </conditionalFormatting>
  <conditionalFormatting sqref="T162 AF162">
    <cfRule type="containsBlanks" dxfId="247" priority="341">
      <formula>LEN(TRIM(T162))=0</formula>
    </cfRule>
  </conditionalFormatting>
  <conditionalFormatting sqref="I156:S158">
    <cfRule type="containsBlanks" dxfId="246" priority="346">
      <formula>LEN(TRIM(I156))=0</formula>
    </cfRule>
  </conditionalFormatting>
  <conditionalFormatting sqref="T156:T158 AF156:AF158">
    <cfRule type="containsBlanks" dxfId="245" priority="345">
      <formula>LEN(TRIM(T156))=0</formula>
    </cfRule>
  </conditionalFormatting>
  <conditionalFormatting sqref="I184:T184 AF184">
    <cfRule type="containsBlanks" dxfId="244" priority="337">
      <formula>LEN(TRIM(I184))=0</formula>
    </cfRule>
  </conditionalFormatting>
  <conditionalFormatting sqref="I162:S162">
    <cfRule type="containsBlanks" dxfId="243" priority="342">
      <formula>LEN(TRIM(I162))=0</formula>
    </cfRule>
  </conditionalFormatting>
  <conditionalFormatting sqref="I177:T179 AF177:AF179">
    <cfRule type="containsBlanks" dxfId="242" priority="336">
      <formula>LEN(TRIM(I177))=0</formula>
    </cfRule>
  </conditionalFormatting>
  <conditionalFormatting sqref="I168:S170">
    <cfRule type="containsBlanks" dxfId="241" priority="339">
      <formula>LEN(TRIM(I168))=0</formula>
    </cfRule>
  </conditionalFormatting>
  <conditionalFormatting sqref="T168:T170 AF168:AF170">
    <cfRule type="containsBlanks" dxfId="240" priority="338">
      <formula>LEN(TRIM(T168))=0</formula>
    </cfRule>
  </conditionalFormatting>
  <conditionalFormatting sqref="I181:S183">
    <cfRule type="containsBlanks" dxfId="239" priority="335">
      <formula>LEN(TRIM(I181))=0</formula>
    </cfRule>
  </conditionalFormatting>
  <conditionalFormatting sqref="T181:T183 AF181:AF183">
    <cfRule type="containsBlanks" dxfId="238" priority="334">
      <formula>LEN(TRIM(T181))=0</formula>
    </cfRule>
  </conditionalFormatting>
  <conditionalFormatting sqref="U219:AE219 U231:AE232 U133:AE133 U135:AE138">
    <cfRule type="containsBlanks" dxfId="237" priority="333">
      <formula>LEN(TRIM(U133))=0</formula>
    </cfRule>
  </conditionalFormatting>
  <conditionalFormatting sqref="U292:AE293 U289:AE289 U284:AE287 U280:AE282">
    <cfRule type="containsBlanks" dxfId="236" priority="332">
      <formula>LEN(TRIM(U280))=0</formula>
    </cfRule>
  </conditionalFormatting>
  <conditionalFormatting sqref="U269:AE269 U266:AE266 U261:AE264 U257:AE259">
    <cfRule type="containsBlanks" dxfId="235" priority="331">
      <formula>LEN(TRIM(U257))=0</formula>
    </cfRule>
  </conditionalFormatting>
  <conditionalFormatting sqref="U270:AE270">
    <cfRule type="containsBlanks" dxfId="234" priority="330">
      <formula>LEN(TRIM(U270))=0</formula>
    </cfRule>
  </conditionalFormatting>
  <conditionalFormatting sqref="U215:AE218">
    <cfRule type="containsBlanks" dxfId="233" priority="328">
      <formula>LEN(TRIM(U215))=0</formula>
    </cfRule>
  </conditionalFormatting>
  <conditionalFormatting sqref="U211:AE213">
    <cfRule type="containsBlanks" dxfId="232" priority="329">
      <formula>LEN(TRIM(U211))=0</formula>
    </cfRule>
  </conditionalFormatting>
  <conditionalFormatting sqref="U242:AE242">
    <cfRule type="containsBlanks" dxfId="231" priority="325">
      <formula>LEN(TRIM(U242))=0</formula>
    </cfRule>
  </conditionalFormatting>
  <conditionalFormatting sqref="U241:AE241">
    <cfRule type="containsBlanks" dxfId="230" priority="324">
      <formula>LEN(TRIM(U241))=0</formula>
    </cfRule>
  </conditionalFormatting>
  <conditionalFormatting sqref="U221:AE222">
    <cfRule type="containsBlanks" dxfId="229" priority="327">
      <formula>LEN(TRIM(U221))=0</formula>
    </cfRule>
  </conditionalFormatting>
  <conditionalFormatting sqref="U235:AE236">
    <cfRule type="containsBlanks" dxfId="228" priority="323">
      <formula>LEN(TRIM(U235))=0</formula>
    </cfRule>
  </conditionalFormatting>
  <conditionalFormatting sqref="U13:AE13">
    <cfRule type="cellIs" dxfId="227" priority="326" operator="notEqual">
      <formula>0</formula>
    </cfRule>
  </conditionalFormatting>
  <conditionalFormatting sqref="U56:AE56">
    <cfRule type="containsBlanks" dxfId="226" priority="322">
      <formula>LEN(TRIM(U56))=0</formula>
    </cfRule>
  </conditionalFormatting>
  <conditionalFormatting sqref="U49:AE51">
    <cfRule type="containsBlanks" dxfId="225" priority="321">
      <formula>LEN(TRIM(U49))=0</formula>
    </cfRule>
  </conditionalFormatting>
  <conditionalFormatting sqref="U53:AE55">
    <cfRule type="containsBlanks" dxfId="224" priority="320">
      <formula>LEN(TRIM(U53))=0</formula>
    </cfRule>
  </conditionalFormatting>
  <conditionalFormatting sqref="U61:AE61">
    <cfRule type="containsBlanks" dxfId="223" priority="319">
      <formula>LEN(TRIM(U61))=0</formula>
    </cfRule>
  </conditionalFormatting>
  <conditionalFormatting sqref="U62:AE68">
    <cfRule type="containsBlanks" dxfId="222" priority="318">
      <formula>LEN(TRIM(U62))=0</formula>
    </cfRule>
  </conditionalFormatting>
  <conditionalFormatting sqref="U13:AE13">
    <cfRule type="notContainsBlanks" dxfId="221" priority="317">
      <formula>LEN(TRIM(U13))&gt;0</formula>
    </cfRule>
  </conditionalFormatting>
  <conditionalFormatting sqref="U151:AE151">
    <cfRule type="containsBlanks" dxfId="220" priority="310">
      <formula>LEN(TRIM(U151))=0</formula>
    </cfRule>
  </conditionalFormatting>
  <conditionalFormatting sqref="U144:AE146">
    <cfRule type="containsBlanks" dxfId="219" priority="309">
      <formula>LEN(TRIM(U144))=0</formula>
    </cfRule>
  </conditionalFormatting>
  <conditionalFormatting sqref="U148:AE150">
    <cfRule type="containsBlanks" dxfId="218" priority="308">
      <formula>LEN(TRIM(U148))=0</formula>
    </cfRule>
  </conditionalFormatting>
  <conditionalFormatting sqref="U159:AE159">
    <cfRule type="containsBlanks" dxfId="217" priority="307">
      <formula>LEN(TRIM(U159))=0</formula>
    </cfRule>
  </conditionalFormatting>
  <conditionalFormatting sqref="U171:AE171">
    <cfRule type="containsBlanks" dxfId="216" priority="304">
      <formula>LEN(TRIM(U171))=0</formula>
    </cfRule>
  </conditionalFormatting>
  <conditionalFormatting sqref="U156:AE158">
    <cfRule type="containsBlanks" dxfId="215" priority="306">
      <formula>LEN(TRIM(U156))=0</formula>
    </cfRule>
  </conditionalFormatting>
  <conditionalFormatting sqref="U184:AE184">
    <cfRule type="containsBlanks" dxfId="214" priority="302">
      <formula>LEN(TRIM(U184))=0</formula>
    </cfRule>
  </conditionalFormatting>
  <conditionalFormatting sqref="U162:AE162">
    <cfRule type="containsBlanks" dxfId="213" priority="305">
      <formula>LEN(TRIM(U162))=0</formula>
    </cfRule>
  </conditionalFormatting>
  <conditionalFormatting sqref="U177:AE179">
    <cfRule type="containsBlanks" dxfId="212" priority="301">
      <formula>LEN(TRIM(U177))=0</formula>
    </cfRule>
  </conditionalFormatting>
  <conditionalFormatting sqref="U168:AE170">
    <cfRule type="containsBlanks" dxfId="211" priority="303">
      <formula>LEN(TRIM(U168))=0</formula>
    </cfRule>
  </conditionalFormatting>
  <conditionalFormatting sqref="U181:AE183">
    <cfRule type="containsBlanks" dxfId="210" priority="300">
      <formula>LEN(TRIM(U181))=0</formula>
    </cfRule>
  </conditionalFormatting>
  <conditionalFormatting sqref="AG219:AQ219 AG231:AQ232 AG133:AQ133 AG135:AQ138">
    <cfRule type="containsBlanks" dxfId="209" priority="299">
      <formula>LEN(TRIM(AG133))=0</formula>
    </cfRule>
  </conditionalFormatting>
  <conditionalFormatting sqref="AG292:AQ293 AG289:AQ289 AG284:AQ287 AG280:AQ282">
    <cfRule type="containsBlanks" dxfId="208" priority="298">
      <formula>LEN(TRIM(AG280))=0</formula>
    </cfRule>
  </conditionalFormatting>
  <conditionalFormatting sqref="AG269:AQ269 AG266:AQ266 AG261:AQ264 AG257:AQ259">
    <cfRule type="containsBlanks" dxfId="207" priority="297">
      <formula>LEN(TRIM(AG257))=0</formula>
    </cfRule>
  </conditionalFormatting>
  <conditionalFormatting sqref="AG270:AQ270">
    <cfRule type="containsBlanks" dxfId="206" priority="296">
      <formula>LEN(TRIM(AG270))=0</formula>
    </cfRule>
  </conditionalFormatting>
  <conditionalFormatting sqref="AG215:AQ218">
    <cfRule type="containsBlanks" dxfId="205" priority="294">
      <formula>LEN(TRIM(AG215))=0</formula>
    </cfRule>
  </conditionalFormatting>
  <conditionalFormatting sqref="AG211:AQ213">
    <cfRule type="containsBlanks" dxfId="204" priority="295">
      <formula>LEN(TRIM(AG211))=0</formula>
    </cfRule>
  </conditionalFormatting>
  <conditionalFormatting sqref="AG242:AQ242">
    <cfRule type="containsBlanks" dxfId="203" priority="291">
      <formula>LEN(TRIM(AG242))=0</formula>
    </cfRule>
  </conditionalFormatting>
  <conditionalFormatting sqref="AG241:AQ241">
    <cfRule type="containsBlanks" dxfId="202" priority="290">
      <formula>LEN(TRIM(AG241))=0</formula>
    </cfRule>
  </conditionalFormatting>
  <conditionalFormatting sqref="AG221:AQ222">
    <cfRule type="containsBlanks" dxfId="201" priority="293">
      <formula>LEN(TRIM(AG221))=0</formula>
    </cfRule>
  </conditionalFormatting>
  <conditionalFormatting sqref="AG235:AQ236">
    <cfRule type="containsBlanks" dxfId="200" priority="289">
      <formula>LEN(TRIM(AG235))=0</formula>
    </cfRule>
  </conditionalFormatting>
  <conditionalFormatting sqref="AG13:AQ13">
    <cfRule type="cellIs" dxfId="199" priority="292" operator="notEqual">
      <formula>0</formula>
    </cfRule>
  </conditionalFormatting>
  <conditionalFormatting sqref="AG56:AQ56">
    <cfRule type="containsBlanks" dxfId="198" priority="288">
      <formula>LEN(TRIM(AG56))=0</formula>
    </cfRule>
  </conditionalFormatting>
  <conditionalFormatting sqref="AG49:AQ51">
    <cfRule type="containsBlanks" dxfId="197" priority="287">
      <formula>LEN(TRIM(AG49))=0</formula>
    </cfRule>
  </conditionalFormatting>
  <conditionalFormatting sqref="AG53:AQ55">
    <cfRule type="containsBlanks" dxfId="196" priority="286">
      <formula>LEN(TRIM(AG53))=0</formula>
    </cfRule>
  </conditionalFormatting>
  <conditionalFormatting sqref="AG61:AQ61">
    <cfRule type="containsBlanks" dxfId="195" priority="285">
      <formula>LEN(TRIM(AG61))=0</formula>
    </cfRule>
  </conditionalFormatting>
  <conditionalFormatting sqref="AG62:AQ68">
    <cfRule type="containsBlanks" dxfId="194" priority="284">
      <formula>LEN(TRIM(AG62))=0</formula>
    </cfRule>
  </conditionalFormatting>
  <conditionalFormatting sqref="AG13:AQ13">
    <cfRule type="notContainsBlanks" dxfId="193" priority="283">
      <formula>LEN(TRIM(AG13))&gt;0</formula>
    </cfRule>
  </conditionalFormatting>
  <conditionalFormatting sqref="AG151:AQ151">
    <cfRule type="containsBlanks" dxfId="192" priority="276">
      <formula>LEN(TRIM(AG151))=0</formula>
    </cfRule>
  </conditionalFormatting>
  <conditionalFormatting sqref="AG124:AQ126">
    <cfRule type="containsBlanks" dxfId="191" priority="278">
      <formula>LEN(TRIM(AG124))=0</formula>
    </cfRule>
  </conditionalFormatting>
  <conditionalFormatting sqref="AG127:AQ127">
    <cfRule type="containsBlanks" dxfId="190" priority="277">
      <formula>LEN(TRIM(AG127))=0</formula>
    </cfRule>
  </conditionalFormatting>
  <conditionalFormatting sqref="AG128:AQ128">
    <cfRule type="containsBlanks" dxfId="189" priority="279">
      <formula>LEN(TRIM(AG128))=0</formula>
    </cfRule>
  </conditionalFormatting>
  <conditionalFormatting sqref="AG144:AQ146">
    <cfRule type="containsBlanks" dxfId="188" priority="275">
      <formula>LEN(TRIM(AG144))=0</formula>
    </cfRule>
  </conditionalFormatting>
  <conditionalFormatting sqref="AG148:AQ150">
    <cfRule type="containsBlanks" dxfId="187" priority="274">
      <formula>LEN(TRIM(AG148))=0</formula>
    </cfRule>
  </conditionalFormatting>
  <conditionalFormatting sqref="AG159:AQ159">
    <cfRule type="containsBlanks" dxfId="186" priority="273">
      <formula>LEN(TRIM(AG159))=0</formula>
    </cfRule>
  </conditionalFormatting>
  <conditionalFormatting sqref="AG171:AQ171">
    <cfRule type="containsBlanks" dxfId="185" priority="270">
      <formula>LEN(TRIM(AG171))=0</formula>
    </cfRule>
  </conditionalFormatting>
  <conditionalFormatting sqref="AG156:AQ158">
    <cfRule type="containsBlanks" dxfId="184" priority="272">
      <formula>LEN(TRIM(AG156))=0</formula>
    </cfRule>
  </conditionalFormatting>
  <conditionalFormatting sqref="AG184:AQ184">
    <cfRule type="containsBlanks" dxfId="183" priority="268">
      <formula>LEN(TRIM(AG184))=0</formula>
    </cfRule>
  </conditionalFormatting>
  <conditionalFormatting sqref="AG162:AQ162">
    <cfRule type="containsBlanks" dxfId="182" priority="271">
      <formula>LEN(TRIM(AG162))=0</formula>
    </cfRule>
  </conditionalFormatting>
  <conditionalFormatting sqref="AG177:AQ179">
    <cfRule type="containsBlanks" dxfId="181" priority="267">
      <formula>LEN(TRIM(AG177))=0</formula>
    </cfRule>
  </conditionalFormatting>
  <conditionalFormatting sqref="AG168:AQ170">
    <cfRule type="containsBlanks" dxfId="180" priority="269">
      <formula>LEN(TRIM(AG168))=0</formula>
    </cfRule>
  </conditionalFormatting>
  <conditionalFormatting sqref="AG181:AQ183">
    <cfRule type="containsBlanks" dxfId="179" priority="266">
      <formula>LEN(TRIM(AG181))=0</formula>
    </cfRule>
  </conditionalFormatting>
  <conditionalFormatting sqref="I248:J248">
    <cfRule type="containsBlanks" dxfId="178" priority="263">
      <formula>LEN(TRIM(I248))=0</formula>
    </cfRule>
  </conditionalFormatting>
  <conditionalFormatting sqref="I249:S249">
    <cfRule type="containsBlanks" dxfId="177" priority="259">
      <formula>LEN(TRIM(I249))=0</formula>
    </cfRule>
  </conditionalFormatting>
  <conditionalFormatting sqref="H249 T249 AF249">
    <cfRule type="containsBlanks" dxfId="176" priority="260">
      <formula>LEN(TRIM(H249))=0</formula>
    </cfRule>
  </conditionalFormatting>
  <conditionalFormatting sqref="H248 T248 AF248">
    <cfRule type="containsBlanks" dxfId="175" priority="262">
      <formula>LEN(TRIM(H248))=0</formula>
    </cfRule>
  </conditionalFormatting>
  <conditionalFormatting sqref="K248:S248">
    <cfRule type="containsBlanks" dxfId="174" priority="261">
      <formula>LEN(TRIM(K248))=0</formula>
    </cfRule>
  </conditionalFormatting>
  <conditionalFormatting sqref="U249:AE249">
    <cfRule type="containsBlanks" dxfId="173" priority="256">
      <formula>LEN(TRIM(U249))=0</formula>
    </cfRule>
  </conditionalFormatting>
  <conditionalFormatting sqref="U248:V248">
    <cfRule type="containsBlanks" dxfId="172" priority="258">
      <formula>LEN(TRIM(U248))=0</formula>
    </cfRule>
  </conditionalFormatting>
  <conditionalFormatting sqref="W248:AE248">
    <cfRule type="containsBlanks" dxfId="171" priority="257">
      <formula>LEN(TRIM(W248))=0</formula>
    </cfRule>
  </conditionalFormatting>
  <conditionalFormatting sqref="AG249:AQ249">
    <cfRule type="containsBlanks" dxfId="170" priority="253">
      <formula>LEN(TRIM(AG249))=0</formula>
    </cfRule>
  </conditionalFormatting>
  <conditionalFormatting sqref="AG248:AH248">
    <cfRule type="containsBlanks" dxfId="169" priority="255">
      <formula>LEN(TRIM(AG248))=0</formula>
    </cfRule>
  </conditionalFormatting>
  <conditionalFormatting sqref="AI248:AQ248">
    <cfRule type="containsBlanks" dxfId="168" priority="254">
      <formula>LEN(TRIM(AI248))=0</formula>
    </cfRule>
  </conditionalFormatting>
  <conditionalFormatting sqref="T130 AF130">
    <cfRule type="containsBlanks" dxfId="167" priority="251">
      <formula>LEN(TRIM(T130))=0</formula>
    </cfRule>
  </conditionalFormatting>
  <conditionalFormatting sqref="I130:S130">
    <cfRule type="containsBlanks" dxfId="166" priority="252">
      <formula>LEN(TRIM(I130))=0</formula>
    </cfRule>
  </conditionalFormatting>
  <conditionalFormatting sqref="U130:AE130">
    <cfRule type="containsBlanks" dxfId="165" priority="250">
      <formula>LEN(TRIM(U130))=0</formula>
    </cfRule>
  </conditionalFormatting>
  <conditionalFormatting sqref="AG130:AQ130">
    <cfRule type="containsBlanks" dxfId="164" priority="249">
      <formula>LEN(TRIM(AG130))=0</formula>
    </cfRule>
  </conditionalFormatting>
  <conditionalFormatting sqref="I81:S81 AF81">
    <cfRule type="containsBlanks" dxfId="163" priority="248">
      <formula>LEN(TRIM(I81))=0</formula>
    </cfRule>
  </conditionalFormatting>
  <conditionalFormatting sqref="I74:S76 AF74:AF76">
    <cfRule type="containsBlanks" dxfId="162" priority="247">
      <formula>LEN(TRIM(I74))=0</formula>
    </cfRule>
  </conditionalFormatting>
  <conditionalFormatting sqref="I78:S80">
    <cfRule type="containsBlanks" dxfId="161" priority="246">
      <formula>LEN(TRIM(I78))=0</formula>
    </cfRule>
  </conditionalFormatting>
  <conditionalFormatting sqref="AF78:AF80">
    <cfRule type="containsBlanks" dxfId="160" priority="245">
      <formula>LEN(TRIM(AF78))=0</formula>
    </cfRule>
  </conditionalFormatting>
  <conditionalFormatting sqref="U81:AE81">
    <cfRule type="containsBlanks" dxfId="159" priority="240">
      <formula>LEN(TRIM(U81))=0</formula>
    </cfRule>
  </conditionalFormatting>
  <conditionalFormatting sqref="U74:AE76">
    <cfRule type="containsBlanks" dxfId="158" priority="239">
      <formula>LEN(TRIM(U74))=0</formula>
    </cfRule>
  </conditionalFormatting>
  <conditionalFormatting sqref="U78:AE80">
    <cfRule type="containsBlanks" dxfId="157" priority="238">
      <formula>LEN(TRIM(U78))=0</formula>
    </cfRule>
  </conditionalFormatting>
  <conditionalFormatting sqref="AG81:AQ81">
    <cfRule type="containsBlanks" dxfId="156" priority="235">
      <formula>LEN(TRIM(AG81))=0</formula>
    </cfRule>
  </conditionalFormatting>
  <conditionalFormatting sqref="AG74:AQ76">
    <cfRule type="containsBlanks" dxfId="155" priority="234">
      <formula>LEN(TRIM(AG74))=0</formula>
    </cfRule>
  </conditionalFormatting>
  <conditionalFormatting sqref="AG78:AQ80">
    <cfRule type="containsBlanks" dxfId="154" priority="233">
      <formula>LEN(TRIM(AG78))=0</formula>
    </cfRule>
  </conditionalFormatting>
  <conditionalFormatting sqref="I58:S58">
    <cfRule type="containsBlanks" dxfId="153" priority="230">
      <formula>LEN(TRIM(I58))=0</formula>
    </cfRule>
  </conditionalFormatting>
  <conditionalFormatting sqref="T58 AF58">
    <cfRule type="containsBlanks" dxfId="152" priority="229">
      <formula>LEN(TRIM(T58))=0</formula>
    </cfRule>
  </conditionalFormatting>
  <conditionalFormatting sqref="U58:AE58">
    <cfRule type="containsBlanks" dxfId="151" priority="226">
      <formula>LEN(TRIM(U58))=0</formula>
    </cfRule>
  </conditionalFormatting>
  <conditionalFormatting sqref="AG58:AQ58">
    <cfRule type="containsBlanks" dxfId="150" priority="225">
      <formula>LEN(TRIM(AG58))=0</formula>
    </cfRule>
  </conditionalFormatting>
  <conditionalFormatting sqref="I134:S134 AF134">
    <cfRule type="containsBlanks" dxfId="149" priority="224">
      <formula>LEN(TRIM(I134))=0</formula>
    </cfRule>
  </conditionalFormatting>
  <conditionalFormatting sqref="U134:AE134">
    <cfRule type="containsBlanks" dxfId="148" priority="223">
      <formula>LEN(TRIM(U134))=0</formula>
    </cfRule>
  </conditionalFormatting>
  <conditionalFormatting sqref="AG134:AQ134">
    <cfRule type="containsBlanks" dxfId="147" priority="222">
      <formula>LEN(TRIM(AG134))=0</formula>
    </cfRule>
  </conditionalFormatting>
  <conditionalFormatting sqref="AG252:AI252 AO252:AQ252">
    <cfRule type="containsText" dxfId="146" priority="213" operator="containsText" text="Ime i prezime, funkcija">
      <formula>NOT(ISERROR(SEARCH("Ime i prezime, funkcija",AG252)))</formula>
    </cfRule>
  </conditionalFormatting>
  <conditionalFormatting sqref="I43:S44 I37:S41 I34:S34 I32:S32 I29:S30 I24:S27 I20:S22">
    <cfRule type="containsBlanks" dxfId="145" priority="209">
      <formula>LEN(TRIM(I20))=0</formula>
    </cfRule>
  </conditionalFormatting>
  <conditionalFormatting sqref="U24:AE24">
    <cfRule type="containsBlanks" dxfId="144" priority="194">
      <formula>LEN(TRIM(U24))=0</formula>
    </cfRule>
  </conditionalFormatting>
  <conditionalFormatting sqref="U44:AE44">
    <cfRule type="containsBlanks" dxfId="143" priority="180">
      <formula>LEN(TRIM(U44))=0</formula>
    </cfRule>
  </conditionalFormatting>
  <conditionalFormatting sqref="U20:AE20">
    <cfRule type="containsBlanks" dxfId="142" priority="197">
      <formula>LEN(TRIM(U20))=0</formula>
    </cfRule>
  </conditionalFormatting>
  <conditionalFormatting sqref="U21:AE21">
    <cfRule type="containsBlanks" dxfId="141" priority="196">
      <formula>LEN(TRIM(U21))=0</formula>
    </cfRule>
  </conditionalFormatting>
  <conditionalFormatting sqref="U22:AE22">
    <cfRule type="containsBlanks" dxfId="140" priority="195">
      <formula>LEN(TRIM(U22))=0</formula>
    </cfRule>
  </conditionalFormatting>
  <conditionalFormatting sqref="U25:AE25">
    <cfRule type="containsBlanks" dxfId="139" priority="193">
      <formula>LEN(TRIM(U25))=0</formula>
    </cfRule>
  </conditionalFormatting>
  <conditionalFormatting sqref="U26:AE26">
    <cfRule type="containsBlanks" dxfId="138" priority="192">
      <formula>LEN(TRIM(U26))=0</formula>
    </cfRule>
  </conditionalFormatting>
  <conditionalFormatting sqref="U43:AE43">
    <cfRule type="containsBlanks" dxfId="137" priority="179">
      <formula>LEN(TRIM(U43))=0</formula>
    </cfRule>
  </conditionalFormatting>
  <conditionalFormatting sqref="U27:AE27">
    <cfRule type="containsBlanks" dxfId="136" priority="191">
      <formula>LEN(TRIM(U27))=0</formula>
    </cfRule>
  </conditionalFormatting>
  <conditionalFormatting sqref="U29:AE29">
    <cfRule type="containsBlanks" dxfId="135" priority="190">
      <formula>LEN(TRIM(U29))=0</formula>
    </cfRule>
  </conditionalFormatting>
  <conditionalFormatting sqref="U30:AE30">
    <cfRule type="containsBlanks" dxfId="134" priority="189">
      <formula>LEN(TRIM(U30))=0</formula>
    </cfRule>
  </conditionalFormatting>
  <conditionalFormatting sqref="U32:AE32">
    <cfRule type="containsBlanks" dxfId="133" priority="188">
      <formula>LEN(TRIM(U32))=0</formula>
    </cfRule>
  </conditionalFormatting>
  <conditionalFormatting sqref="U34:AE34">
    <cfRule type="containsBlanks" dxfId="132" priority="187">
      <formula>LEN(TRIM(U34))=0</formula>
    </cfRule>
  </conditionalFormatting>
  <conditionalFormatting sqref="U37:AE37">
    <cfRule type="containsBlanks" dxfId="131" priority="186">
      <formula>LEN(TRIM(U37))=0</formula>
    </cfRule>
  </conditionalFormatting>
  <conditionalFormatting sqref="U38:AE38">
    <cfRule type="containsBlanks" dxfId="130" priority="185">
      <formula>LEN(TRIM(U38))=0</formula>
    </cfRule>
  </conditionalFormatting>
  <conditionalFormatting sqref="U39:AE39">
    <cfRule type="containsBlanks" dxfId="129" priority="184">
      <formula>LEN(TRIM(U39))=0</formula>
    </cfRule>
  </conditionalFormatting>
  <conditionalFormatting sqref="U41:AE41">
    <cfRule type="containsBlanks" dxfId="128" priority="183">
      <formula>LEN(TRIM(U41))=0</formula>
    </cfRule>
  </conditionalFormatting>
  <conditionalFormatting sqref="U40:AE40">
    <cfRule type="containsBlanks" dxfId="127" priority="182">
      <formula>LEN(TRIM(U40))=0</formula>
    </cfRule>
  </conditionalFormatting>
  <conditionalFormatting sqref="I105:S105">
    <cfRule type="containsBlanks" dxfId="126" priority="178">
      <formula>LEN(TRIM(I105))=0</formula>
    </cfRule>
  </conditionalFormatting>
  <conditionalFormatting sqref="I98:S100">
    <cfRule type="containsBlanks" dxfId="125" priority="177">
      <formula>LEN(TRIM(I98))=0</formula>
    </cfRule>
  </conditionalFormatting>
  <conditionalFormatting sqref="I102:S104">
    <cfRule type="containsBlanks" dxfId="124" priority="176">
      <formula>LEN(TRIM(I102))=0</formula>
    </cfRule>
  </conditionalFormatting>
  <conditionalFormatting sqref="I93:S93">
    <cfRule type="containsBlanks" dxfId="123" priority="167">
      <formula>LEN(TRIM(I93))=0</formula>
    </cfRule>
  </conditionalFormatting>
  <conditionalFormatting sqref="I86:S88">
    <cfRule type="containsBlanks" dxfId="122" priority="166">
      <formula>LEN(TRIM(I86))=0</formula>
    </cfRule>
  </conditionalFormatting>
  <conditionalFormatting sqref="I90:S92">
    <cfRule type="containsBlanks" dxfId="121" priority="165">
      <formula>LEN(TRIM(I90))=0</formula>
    </cfRule>
  </conditionalFormatting>
  <conditionalFormatting sqref="I117:S117">
    <cfRule type="containsBlanks" dxfId="120" priority="156">
      <formula>LEN(TRIM(I117))=0</formula>
    </cfRule>
  </conditionalFormatting>
  <conditionalFormatting sqref="I110:S112">
    <cfRule type="containsBlanks" dxfId="119" priority="155">
      <formula>LEN(TRIM(I110))=0</formula>
    </cfRule>
  </conditionalFormatting>
  <conditionalFormatting sqref="I114:S116">
    <cfRule type="containsBlanks" dxfId="118" priority="154">
      <formula>LEN(TRIM(I114))=0</formula>
    </cfRule>
  </conditionalFormatting>
  <conditionalFormatting sqref="AF20">
    <cfRule type="containsBlanks" dxfId="117" priority="145">
      <formula>LEN(TRIM(AF20))=0</formula>
    </cfRule>
  </conditionalFormatting>
  <conditionalFormatting sqref="AG20:AQ20">
    <cfRule type="containsBlanks" dxfId="116" priority="144">
      <formula>LEN(TRIM(AG20))=0</formula>
    </cfRule>
  </conditionalFormatting>
  <conditionalFormatting sqref="AF21">
    <cfRule type="containsBlanks" dxfId="115" priority="143">
      <formula>LEN(TRIM(AF21))=0</formula>
    </cfRule>
  </conditionalFormatting>
  <conditionalFormatting sqref="AG21:AQ21">
    <cfRule type="containsBlanks" dxfId="114" priority="142">
      <formula>LEN(TRIM(AG21))=0</formula>
    </cfRule>
  </conditionalFormatting>
  <conditionalFormatting sqref="AF22">
    <cfRule type="containsBlanks" dxfId="113" priority="141">
      <formula>LEN(TRIM(AF22))=0</formula>
    </cfRule>
  </conditionalFormatting>
  <conditionalFormatting sqref="AG22:AQ22">
    <cfRule type="containsBlanks" dxfId="112" priority="140">
      <formula>LEN(TRIM(AG22))=0</formula>
    </cfRule>
  </conditionalFormatting>
  <conditionalFormatting sqref="AF24">
    <cfRule type="containsBlanks" dxfId="111" priority="137">
      <formula>LEN(TRIM(AF24))=0</formula>
    </cfRule>
  </conditionalFormatting>
  <conditionalFormatting sqref="AG24:AQ24">
    <cfRule type="containsBlanks" dxfId="110" priority="136">
      <formula>LEN(TRIM(AG24))=0</formula>
    </cfRule>
  </conditionalFormatting>
  <conditionalFormatting sqref="AF25">
    <cfRule type="containsBlanks" dxfId="109" priority="135">
      <formula>LEN(TRIM(AF25))=0</formula>
    </cfRule>
  </conditionalFormatting>
  <conditionalFormatting sqref="AG25:AQ25">
    <cfRule type="containsBlanks" dxfId="108" priority="134">
      <formula>LEN(TRIM(AG25))=0</formula>
    </cfRule>
  </conditionalFormatting>
  <conditionalFormatting sqref="AF26">
    <cfRule type="containsBlanks" dxfId="107" priority="133">
      <formula>LEN(TRIM(AF26))=0</formula>
    </cfRule>
  </conditionalFormatting>
  <conditionalFormatting sqref="AG26:AQ26">
    <cfRule type="containsBlanks" dxfId="106" priority="132">
      <formula>LEN(TRIM(AG26))=0</formula>
    </cfRule>
  </conditionalFormatting>
  <conditionalFormatting sqref="AF27">
    <cfRule type="containsBlanks" dxfId="105" priority="131">
      <formula>LEN(TRIM(AF27))=0</formula>
    </cfRule>
  </conditionalFormatting>
  <conditionalFormatting sqref="AG27:AQ27">
    <cfRule type="containsBlanks" dxfId="104" priority="130">
      <formula>LEN(TRIM(AG27))=0</formula>
    </cfRule>
  </conditionalFormatting>
  <conditionalFormatting sqref="AF29">
    <cfRule type="containsBlanks" dxfId="103" priority="129">
      <formula>LEN(TRIM(AF29))=0</formula>
    </cfRule>
  </conditionalFormatting>
  <conditionalFormatting sqref="AG29:AQ29">
    <cfRule type="containsBlanks" dxfId="102" priority="128">
      <formula>LEN(TRIM(AG29))=0</formula>
    </cfRule>
  </conditionalFormatting>
  <conditionalFormatting sqref="AF30">
    <cfRule type="containsBlanks" dxfId="101" priority="127">
      <formula>LEN(TRIM(AF30))=0</formula>
    </cfRule>
  </conditionalFormatting>
  <conditionalFormatting sqref="AG30:AQ30">
    <cfRule type="containsBlanks" dxfId="100" priority="126">
      <formula>LEN(TRIM(AG30))=0</formula>
    </cfRule>
  </conditionalFormatting>
  <conditionalFormatting sqref="AF32">
    <cfRule type="containsBlanks" dxfId="99" priority="125">
      <formula>LEN(TRIM(AF32))=0</formula>
    </cfRule>
  </conditionalFormatting>
  <conditionalFormatting sqref="AG32:AQ32">
    <cfRule type="containsBlanks" dxfId="98" priority="124">
      <formula>LEN(TRIM(AG32))=0</formula>
    </cfRule>
  </conditionalFormatting>
  <conditionalFormatting sqref="AF34">
    <cfRule type="containsBlanks" dxfId="97" priority="123">
      <formula>LEN(TRIM(AF34))=0</formula>
    </cfRule>
  </conditionalFormatting>
  <conditionalFormatting sqref="AG34:AQ34">
    <cfRule type="containsBlanks" dxfId="96" priority="122">
      <formula>LEN(TRIM(AG34))=0</formula>
    </cfRule>
  </conditionalFormatting>
  <conditionalFormatting sqref="AF37">
    <cfRule type="containsBlanks" dxfId="95" priority="121">
      <formula>LEN(TRIM(AF37))=0</formula>
    </cfRule>
  </conditionalFormatting>
  <conditionalFormatting sqref="AG37:AQ37">
    <cfRule type="containsBlanks" dxfId="94" priority="120">
      <formula>LEN(TRIM(AG37))=0</formula>
    </cfRule>
  </conditionalFormatting>
  <conditionalFormatting sqref="AF38">
    <cfRule type="containsBlanks" dxfId="93" priority="119">
      <formula>LEN(TRIM(AF38))=0</formula>
    </cfRule>
  </conditionalFormatting>
  <conditionalFormatting sqref="AG38:AQ38">
    <cfRule type="containsBlanks" dxfId="92" priority="118">
      <formula>LEN(TRIM(AG38))=0</formula>
    </cfRule>
  </conditionalFormatting>
  <conditionalFormatting sqref="AF39">
    <cfRule type="containsBlanks" dxfId="91" priority="117">
      <formula>LEN(TRIM(AF39))=0</formula>
    </cfRule>
  </conditionalFormatting>
  <conditionalFormatting sqref="AG39:AQ39">
    <cfRule type="containsBlanks" dxfId="90" priority="116">
      <formula>LEN(TRIM(AG39))=0</formula>
    </cfRule>
  </conditionalFormatting>
  <conditionalFormatting sqref="AF40">
    <cfRule type="containsBlanks" dxfId="89" priority="115">
      <formula>LEN(TRIM(AF40))=0</formula>
    </cfRule>
  </conditionalFormatting>
  <conditionalFormatting sqref="AG40:AQ40">
    <cfRule type="containsBlanks" dxfId="88" priority="114">
      <formula>LEN(TRIM(AG40))=0</formula>
    </cfRule>
  </conditionalFormatting>
  <conditionalFormatting sqref="AF41">
    <cfRule type="containsBlanks" dxfId="87" priority="113">
      <formula>LEN(TRIM(AF41))=0</formula>
    </cfRule>
  </conditionalFormatting>
  <conditionalFormatting sqref="AG41:AQ41">
    <cfRule type="containsBlanks" dxfId="86" priority="112">
      <formula>LEN(TRIM(AG41))=0</formula>
    </cfRule>
  </conditionalFormatting>
  <conditionalFormatting sqref="AF43">
    <cfRule type="containsBlanks" dxfId="85" priority="111">
      <formula>LEN(TRIM(AF43))=0</formula>
    </cfRule>
  </conditionalFormatting>
  <conditionalFormatting sqref="AG43:AQ43">
    <cfRule type="containsBlanks" dxfId="84" priority="110">
      <formula>LEN(TRIM(AG43))=0</formula>
    </cfRule>
  </conditionalFormatting>
  <conditionalFormatting sqref="AF44">
    <cfRule type="containsBlanks" dxfId="83" priority="109">
      <formula>LEN(TRIM(AF44))=0</formula>
    </cfRule>
  </conditionalFormatting>
  <conditionalFormatting sqref="AG44:AQ44">
    <cfRule type="containsBlanks" dxfId="82" priority="108">
      <formula>LEN(TRIM(AG44))=0</formula>
    </cfRule>
  </conditionalFormatting>
  <conditionalFormatting sqref="I192:S192">
    <cfRule type="containsBlanks" dxfId="81" priority="107">
      <formula>LEN(TRIM(I192))=0</formula>
    </cfRule>
  </conditionalFormatting>
  <conditionalFormatting sqref="I189:S191">
    <cfRule type="containsBlanks" dxfId="80" priority="106">
      <formula>LEN(TRIM(I189))=0</formula>
    </cfRule>
  </conditionalFormatting>
  <conditionalFormatting sqref="I204:S204">
    <cfRule type="containsBlanks" dxfId="79" priority="99">
      <formula>LEN(TRIM(I204))=0</formula>
    </cfRule>
  </conditionalFormatting>
  <conditionalFormatting sqref="I201:S203">
    <cfRule type="containsBlanks" dxfId="78" priority="98">
      <formula>LEN(TRIM(I201))=0</formula>
    </cfRule>
  </conditionalFormatting>
  <conditionalFormatting sqref="I197:S199">
    <cfRule type="containsBlanks" dxfId="77" priority="91">
      <formula>LEN(TRIM(I197))=0</formula>
    </cfRule>
  </conditionalFormatting>
  <conditionalFormatting sqref="AF87:AF88">
    <cfRule type="containsBlanks" dxfId="76" priority="85">
      <formula>LEN(TRIM(AF87))=0</formula>
    </cfRule>
  </conditionalFormatting>
  <conditionalFormatting sqref="AF86">
    <cfRule type="containsBlanks" dxfId="75" priority="78">
      <formula>LEN(TRIM(AF86))=0</formula>
    </cfRule>
  </conditionalFormatting>
  <conditionalFormatting sqref="AG86:AQ88">
    <cfRule type="containsBlanks" dxfId="74" priority="77">
      <formula>LEN(TRIM(AG86))=0</formula>
    </cfRule>
  </conditionalFormatting>
  <conditionalFormatting sqref="AG90:AQ93">
    <cfRule type="containsBlanks" dxfId="73" priority="76">
      <formula>LEN(TRIM(AG90))=0</formula>
    </cfRule>
  </conditionalFormatting>
  <conditionalFormatting sqref="AF91:AF92">
    <cfRule type="containsBlanks" dxfId="72" priority="75">
      <formula>LEN(TRIM(AF91))=0</formula>
    </cfRule>
  </conditionalFormatting>
  <conditionalFormatting sqref="AF90">
    <cfRule type="containsBlanks" dxfId="71" priority="74">
      <formula>LEN(TRIM(AF90))=0</formula>
    </cfRule>
  </conditionalFormatting>
  <conditionalFormatting sqref="AF93">
    <cfRule type="containsBlanks" dxfId="70" priority="73">
      <formula>LEN(TRIM(AF93))=0</formula>
    </cfRule>
  </conditionalFormatting>
  <conditionalFormatting sqref="U86:AE86">
    <cfRule type="containsBlanks" dxfId="69" priority="72">
      <formula>LEN(TRIM(U86))=0</formula>
    </cfRule>
  </conditionalFormatting>
  <conditionalFormatting sqref="U87:AE87">
    <cfRule type="containsBlanks" dxfId="68" priority="71">
      <formula>LEN(TRIM(U87))=0</formula>
    </cfRule>
  </conditionalFormatting>
  <conditionalFormatting sqref="U88:AE88">
    <cfRule type="containsBlanks" dxfId="67" priority="70">
      <formula>LEN(TRIM(U88))=0</formula>
    </cfRule>
  </conditionalFormatting>
  <conditionalFormatting sqref="U90:AE90">
    <cfRule type="containsBlanks" dxfId="66" priority="69">
      <formula>LEN(TRIM(U90))=0</formula>
    </cfRule>
  </conditionalFormatting>
  <conditionalFormatting sqref="U91:AE91">
    <cfRule type="containsBlanks" dxfId="65" priority="68">
      <formula>LEN(TRIM(U91))=0</formula>
    </cfRule>
  </conditionalFormatting>
  <conditionalFormatting sqref="U92:AE92">
    <cfRule type="containsBlanks" dxfId="64" priority="67">
      <formula>LEN(TRIM(U92))=0</formula>
    </cfRule>
  </conditionalFormatting>
  <conditionalFormatting sqref="U93:AE93">
    <cfRule type="containsBlanks" dxfId="63" priority="66">
      <formula>LEN(TRIM(U93))=0</formula>
    </cfRule>
  </conditionalFormatting>
  <conditionalFormatting sqref="U98:AE98">
    <cfRule type="containsBlanks" dxfId="62" priority="65">
      <formula>LEN(TRIM(U98))=0</formula>
    </cfRule>
  </conditionalFormatting>
  <conditionalFormatting sqref="U99:AE99">
    <cfRule type="containsBlanks" dxfId="61" priority="64">
      <formula>LEN(TRIM(U99))=0</formula>
    </cfRule>
  </conditionalFormatting>
  <conditionalFormatting sqref="U100:AE100">
    <cfRule type="containsBlanks" dxfId="60" priority="63">
      <formula>LEN(TRIM(U100))=0</formula>
    </cfRule>
  </conditionalFormatting>
  <conditionalFormatting sqref="U102:AE102">
    <cfRule type="containsBlanks" dxfId="59" priority="62">
      <formula>LEN(TRIM(U102))=0</formula>
    </cfRule>
  </conditionalFormatting>
  <conditionalFormatting sqref="U103:AE103">
    <cfRule type="containsBlanks" dxfId="58" priority="61">
      <formula>LEN(TRIM(U103))=0</formula>
    </cfRule>
  </conditionalFormatting>
  <conditionalFormatting sqref="U104:AE104">
    <cfRule type="containsBlanks" dxfId="57" priority="60">
      <formula>LEN(TRIM(U104))=0</formula>
    </cfRule>
  </conditionalFormatting>
  <conditionalFormatting sqref="U105:AE105">
    <cfRule type="containsBlanks" dxfId="56" priority="59">
      <formula>LEN(TRIM(U105))=0</formula>
    </cfRule>
  </conditionalFormatting>
  <conditionalFormatting sqref="U110:AE110">
    <cfRule type="containsBlanks" dxfId="55" priority="58">
      <formula>LEN(TRIM(U110))=0</formula>
    </cfRule>
  </conditionalFormatting>
  <conditionalFormatting sqref="U111:AE111">
    <cfRule type="containsBlanks" dxfId="54" priority="57">
      <formula>LEN(TRIM(U111))=0</formula>
    </cfRule>
  </conditionalFormatting>
  <conditionalFormatting sqref="U112:AE112">
    <cfRule type="containsBlanks" dxfId="53" priority="56">
      <formula>LEN(TRIM(U112))=0</formula>
    </cfRule>
  </conditionalFormatting>
  <conditionalFormatting sqref="U114:AE114">
    <cfRule type="containsBlanks" dxfId="52" priority="55">
      <formula>LEN(TRIM(U114))=0</formula>
    </cfRule>
  </conditionalFormatting>
  <conditionalFormatting sqref="U115:AE115">
    <cfRule type="containsBlanks" dxfId="51" priority="54">
      <formula>LEN(TRIM(U115))=0</formula>
    </cfRule>
  </conditionalFormatting>
  <conditionalFormatting sqref="U116:AE116">
    <cfRule type="containsBlanks" dxfId="50" priority="53">
      <formula>LEN(TRIM(U116))=0</formula>
    </cfRule>
  </conditionalFormatting>
  <conditionalFormatting sqref="U117:AE117">
    <cfRule type="containsBlanks" dxfId="49" priority="52">
      <formula>LEN(TRIM(U117))=0</formula>
    </cfRule>
  </conditionalFormatting>
  <conditionalFormatting sqref="U124:AE128">
    <cfRule type="containsBlanks" dxfId="48" priority="51">
      <formula>LEN(TRIM(U124))=0</formula>
    </cfRule>
  </conditionalFormatting>
  <conditionalFormatting sqref="U189:AE192">
    <cfRule type="containsBlanks" dxfId="47" priority="50">
      <formula>LEN(TRIM(U189))=0</formula>
    </cfRule>
  </conditionalFormatting>
  <conditionalFormatting sqref="U197:AE199">
    <cfRule type="containsBlanks" dxfId="46" priority="49">
      <formula>LEN(TRIM(U197))=0</formula>
    </cfRule>
  </conditionalFormatting>
  <conditionalFormatting sqref="U201:AE204">
    <cfRule type="containsBlanks" dxfId="45" priority="48">
      <formula>LEN(TRIM(U201))=0</formula>
    </cfRule>
  </conditionalFormatting>
  <conditionalFormatting sqref="T189:T192">
    <cfRule type="containsBlanks" dxfId="44" priority="47">
      <formula>LEN(TRIM(T189))=0</formula>
    </cfRule>
  </conditionalFormatting>
  <conditionalFormatting sqref="T197:T199">
    <cfRule type="containsBlanks" dxfId="43" priority="46">
      <formula>LEN(TRIM(T197))=0</formula>
    </cfRule>
  </conditionalFormatting>
  <conditionalFormatting sqref="T201:T204">
    <cfRule type="containsBlanks" dxfId="42" priority="45">
      <formula>LEN(TRIM(T201))=0</formula>
    </cfRule>
  </conditionalFormatting>
  <conditionalFormatting sqref="AG98:AQ100">
    <cfRule type="containsBlanks" dxfId="41" priority="44">
      <formula>LEN(TRIM(AG98))=0</formula>
    </cfRule>
  </conditionalFormatting>
  <conditionalFormatting sqref="AF98:AF100">
    <cfRule type="containsBlanks" dxfId="40" priority="43">
      <formula>LEN(TRIM(AF98))=0</formula>
    </cfRule>
  </conditionalFormatting>
  <conditionalFormatting sqref="AG102:AQ105">
    <cfRule type="containsBlanks" dxfId="39" priority="42">
      <formula>LEN(TRIM(AG102))=0</formula>
    </cfRule>
  </conditionalFormatting>
  <conditionalFormatting sqref="AF102:AF105">
    <cfRule type="containsBlanks" dxfId="38" priority="41">
      <formula>LEN(TRIM(AF102))=0</formula>
    </cfRule>
  </conditionalFormatting>
  <conditionalFormatting sqref="AG110:AQ110">
    <cfRule type="containsBlanks" dxfId="37" priority="40">
      <formula>LEN(TRIM(AG110))=0</formula>
    </cfRule>
  </conditionalFormatting>
  <conditionalFormatting sqref="AF110">
    <cfRule type="containsBlanks" dxfId="36" priority="39">
      <formula>LEN(TRIM(AF110))=0</formula>
    </cfRule>
  </conditionalFormatting>
  <conditionalFormatting sqref="AG111:AQ111">
    <cfRule type="containsBlanks" dxfId="35" priority="38">
      <formula>LEN(TRIM(AG111))=0</formula>
    </cfRule>
  </conditionalFormatting>
  <conditionalFormatting sqref="AF111">
    <cfRule type="containsBlanks" dxfId="34" priority="37">
      <formula>LEN(TRIM(AF111))=0</formula>
    </cfRule>
  </conditionalFormatting>
  <conditionalFormatting sqref="AG112:AQ112">
    <cfRule type="containsBlanks" dxfId="33" priority="36">
      <formula>LEN(TRIM(AG112))=0</formula>
    </cfRule>
  </conditionalFormatting>
  <conditionalFormatting sqref="AF112">
    <cfRule type="containsBlanks" dxfId="32" priority="35">
      <formula>LEN(TRIM(AF112))=0</formula>
    </cfRule>
  </conditionalFormatting>
  <conditionalFormatting sqref="AF114">
    <cfRule type="containsBlanks" dxfId="31" priority="34">
      <formula>LEN(TRIM(AF114))=0</formula>
    </cfRule>
  </conditionalFormatting>
  <conditionalFormatting sqref="AG114:AQ114">
    <cfRule type="containsBlanks" dxfId="30" priority="33">
      <formula>LEN(TRIM(AG114))=0</formula>
    </cfRule>
  </conditionalFormatting>
  <conditionalFormatting sqref="AF115">
    <cfRule type="containsBlanks" dxfId="29" priority="32">
      <formula>LEN(TRIM(AF115))=0</formula>
    </cfRule>
  </conditionalFormatting>
  <conditionalFormatting sqref="AG115:AQ115">
    <cfRule type="containsBlanks" dxfId="28" priority="31">
      <formula>LEN(TRIM(AG115))=0</formula>
    </cfRule>
  </conditionalFormatting>
  <conditionalFormatting sqref="AF116">
    <cfRule type="containsBlanks" dxfId="27" priority="30">
      <formula>LEN(TRIM(AF116))=0</formula>
    </cfRule>
  </conditionalFormatting>
  <conditionalFormatting sqref="AG116:AQ116">
    <cfRule type="containsBlanks" dxfId="26" priority="29">
      <formula>LEN(TRIM(AG116))=0</formula>
    </cfRule>
  </conditionalFormatting>
  <conditionalFormatting sqref="AF117">
    <cfRule type="containsBlanks" dxfId="25" priority="28">
      <formula>LEN(TRIM(AF117))=0</formula>
    </cfRule>
  </conditionalFormatting>
  <conditionalFormatting sqref="AG117:AQ117">
    <cfRule type="containsBlanks" dxfId="24" priority="27">
      <formula>LEN(TRIM(AG117))=0</formula>
    </cfRule>
  </conditionalFormatting>
  <conditionalFormatting sqref="AF188">
    <cfRule type="containsBlanks" dxfId="23" priority="24">
      <formula>LEN(TRIM(AF188))=0</formula>
    </cfRule>
  </conditionalFormatting>
  <conditionalFormatting sqref="AG188:AQ188">
    <cfRule type="containsBlanks" dxfId="22" priority="23">
      <formula>LEN(TRIM(AG188))=0</formula>
    </cfRule>
  </conditionalFormatting>
  <conditionalFormatting sqref="AF189">
    <cfRule type="containsBlanks" dxfId="21" priority="22">
      <formula>LEN(TRIM(AF189))=0</formula>
    </cfRule>
  </conditionalFormatting>
  <conditionalFormatting sqref="AG189:AQ189">
    <cfRule type="containsBlanks" dxfId="20" priority="21">
      <formula>LEN(TRIM(AG189))=0</formula>
    </cfRule>
  </conditionalFormatting>
  <conditionalFormatting sqref="AF190">
    <cfRule type="containsBlanks" dxfId="19" priority="20">
      <formula>LEN(TRIM(AF190))=0</formula>
    </cfRule>
  </conditionalFormatting>
  <conditionalFormatting sqref="AG190:AQ190">
    <cfRule type="containsBlanks" dxfId="18" priority="19">
      <formula>LEN(TRIM(AG190))=0</formula>
    </cfRule>
  </conditionalFormatting>
  <conditionalFormatting sqref="AF191">
    <cfRule type="containsBlanks" dxfId="17" priority="18">
      <formula>LEN(TRIM(AF191))=0</formula>
    </cfRule>
  </conditionalFormatting>
  <conditionalFormatting sqref="AG191:AQ191">
    <cfRule type="containsBlanks" dxfId="16" priority="17">
      <formula>LEN(TRIM(AG191))=0</formula>
    </cfRule>
  </conditionalFormatting>
  <conditionalFormatting sqref="AF192">
    <cfRule type="containsBlanks" dxfId="15" priority="16">
      <formula>LEN(TRIM(AF192))=0</formula>
    </cfRule>
  </conditionalFormatting>
  <conditionalFormatting sqref="AG192:AQ192">
    <cfRule type="containsBlanks" dxfId="14" priority="15">
      <formula>LEN(TRIM(AG192))=0</formula>
    </cfRule>
  </conditionalFormatting>
  <conditionalFormatting sqref="AF197">
    <cfRule type="containsBlanks" dxfId="13" priority="14">
      <formula>LEN(TRIM(AF197))=0</formula>
    </cfRule>
  </conditionalFormatting>
  <conditionalFormatting sqref="AG197:AQ197">
    <cfRule type="containsBlanks" dxfId="12" priority="13">
      <formula>LEN(TRIM(AG197))=0</formula>
    </cfRule>
  </conditionalFormatting>
  <conditionalFormatting sqref="AF198">
    <cfRule type="containsBlanks" dxfId="11" priority="12">
      <formula>LEN(TRIM(AF198))=0</formula>
    </cfRule>
  </conditionalFormatting>
  <conditionalFormatting sqref="AG198:AQ198">
    <cfRule type="containsBlanks" dxfId="10" priority="11">
      <formula>LEN(TRIM(AG198))=0</formula>
    </cfRule>
  </conditionalFormatting>
  <conditionalFormatting sqref="AF199">
    <cfRule type="containsBlanks" dxfId="9" priority="10">
      <formula>LEN(TRIM(AF199))=0</formula>
    </cfRule>
  </conditionalFormatting>
  <conditionalFormatting sqref="AG199:AQ199">
    <cfRule type="containsBlanks" dxfId="8" priority="9">
      <formula>LEN(TRIM(AG199))=0</formula>
    </cfRule>
  </conditionalFormatting>
  <conditionalFormatting sqref="AF201">
    <cfRule type="containsBlanks" dxfId="7" priority="8">
      <formula>LEN(TRIM(AF201))=0</formula>
    </cfRule>
  </conditionalFormatting>
  <conditionalFormatting sqref="AG201:AQ201">
    <cfRule type="containsBlanks" dxfId="6" priority="7">
      <formula>LEN(TRIM(AG201))=0</formula>
    </cfRule>
  </conditionalFormatting>
  <conditionalFormatting sqref="AF202">
    <cfRule type="containsBlanks" dxfId="5" priority="6">
      <formula>LEN(TRIM(AF202))=0</formula>
    </cfRule>
  </conditionalFormatting>
  <conditionalFormatting sqref="AG202:AQ202">
    <cfRule type="containsBlanks" dxfId="4" priority="5">
      <formula>LEN(TRIM(AG202))=0</formula>
    </cfRule>
  </conditionalFormatting>
  <conditionalFormatting sqref="AF203">
    <cfRule type="containsBlanks" dxfId="3" priority="4">
      <formula>LEN(TRIM(AF203))=0</formula>
    </cfRule>
  </conditionalFormatting>
  <conditionalFormatting sqref="AG203:AQ203">
    <cfRule type="containsBlanks" dxfId="2" priority="3">
      <formula>LEN(TRIM(AG203))=0</formula>
    </cfRule>
  </conditionalFormatting>
  <conditionalFormatting sqref="AF204">
    <cfRule type="containsBlanks" dxfId="1" priority="2">
      <formula>LEN(TRIM(AF204))=0</formula>
    </cfRule>
  </conditionalFormatting>
  <conditionalFormatting sqref="AG204:AQ204">
    <cfRule type="containsBlanks" dxfId="0" priority="1">
      <formula>LEN(TRIM(AG204))=0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1"/>
    <dataValidation allowBlank="1" showInputMessage="1" showErrorMessage="1" promptTitle="POTPIS ODGOVORNE OSOBE" prompt="_x000a_Mjesto za vlastoručni potpis_x000a_- ispod crte upisati puno ime i prezime te funkciju odgovorne osobe" sqref="AO251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6" manualBreakCount="6">
    <brk id="45" max="42" man="1"/>
    <brk id="94" max="42" man="1"/>
    <brk id="140" max="42" man="1"/>
    <brk id="185" max="42" man="1"/>
    <brk id="206" max="42" man="1"/>
    <brk id="249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skola</cp:lastModifiedBy>
  <cp:lastPrinted>2019-05-28T06:38:44Z</cp:lastPrinted>
  <dcterms:created xsi:type="dcterms:W3CDTF">2015-09-21T13:15:47Z</dcterms:created>
  <dcterms:modified xsi:type="dcterms:W3CDTF">2019-05-28T06:45:21Z</dcterms:modified>
</cp:coreProperties>
</file>