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K:\udžbenici 2026_2027\nabava radnih bilježnica\"/>
    </mc:Choice>
  </mc:AlternateContent>
  <xr:revisionPtr revIDLastSave="0" documentId="13_ncr:1_{F8D65F7E-4CC7-4006-8485-D1630DC518CD}" xr6:coauthVersionLast="37" xr6:coauthVersionMax="47" xr10:uidLastSave="{00000000-0000-0000-0000-000000000000}"/>
  <bookViews>
    <workbookView xWindow="-105" yWindow="-105" windowWidth="23250" windowHeight="12570" xr2:uid="{065ADC54-B4F8-474B-8D19-20A6D48C1E4A}"/>
  </bookViews>
  <sheets>
    <sheet name="rekapitulacija troškova" sheetId="1" r:id="rId1"/>
    <sheet name="A_1.razred" sheetId="2" r:id="rId2"/>
    <sheet name="B_2.razred" sheetId="3" r:id="rId3"/>
    <sheet name="C_3.razred" sheetId="4" r:id="rId4"/>
    <sheet name="D_4.razred" sheetId="5" r:id="rId5"/>
    <sheet name="E_5.razred" sheetId="8" r:id="rId6"/>
    <sheet name="F_6.razred" sheetId="10" r:id="rId7"/>
    <sheet name="G_7.razred" sheetId="9" r:id="rId8"/>
    <sheet name="H_8.razred" sheetId="7" r:id="rId9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9" l="1"/>
  <c r="H11" i="9"/>
  <c r="H10" i="9"/>
  <c r="H9" i="9"/>
  <c r="H8" i="9"/>
  <c r="H7" i="9"/>
  <c r="H6" i="9"/>
  <c r="H5" i="9"/>
  <c r="H4" i="9"/>
  <c r="H16" i="10"/>
  <c r="H15" i="10"/>
  <c r="H13" i="10"/>
  <c r="H11" i="10"/>
  <c r="H4" i="10"/>
  <c r="H7" i="10"/>
  <c r="H9" i="10"/>
  <c r="H6" i="10"/>
  <c r="H6" i="8"/>
  <c r="H14" i="8" l="1"/>
  <c r="H9" i="8"/>
  <c r="H14" i="5"/>
  <c r="H13" i="5"/>
  <c r="H12" i="5"/>
  <c r="H24" i="4"/>
  <c r="H23" i="4"/>
  <c r="H21" i="4"/>
  <c r="H17" i="4"/>
  <c r="H13" i="4"/>
  <c r="H16" i="4"/>
  <c r="H15" i="4"/>
  <c r="H10" i="4"/>
  <c r="H19" i="4"/>
  <c r="H20" i="4"/>
  <c r="H18" i="4"/>
  <c r="H13" i="3"/>
  <c r="H10" i="3"/>
  <c r="H9" i="3"/>
  <c r="H8" i="3"/>
  <c r="H12" i="2"/>
  <c r="H9" i="2"/>
  <c r="H8" i="2"/>
  <c r="H7" i="2"/>
  <c r="H22" i="4" l="1"/>
  <c r="H5" i="4"/>
  <c r="H6" i="4"/>
  <c r="H11" i="4"/>
  <c r="H8" i="7" l="1"/>
  <c r="H5" i="7"/>
  <c r="H11" i="8"/>
  <c r="H8" i="8"/>
  <c r="H5" i="8"/>
  <c r="H3" i="8"/>
  <c r="H5" i="5"/>
  <c r="H4" i="5"/>
  <c r="H14" i="4"/>
  <c r="H14" i="3" l="1"/>
  <c r="H11" i="3"/>
  <c r="H3" i="2"/>
  <c r="H11" i="2"/>
  <c r="H25" i="4" l="1"/>
  <c r="H12" i="4"/>
  <c r="H9" i="4"/>
  <c r="H8" i="4"/>
  <c r="H7" i="4"/>
  <c r="H13" i="7"/>
  <c r="H12" i="7"/>
  <c r="H11" i="7"/>
  <c r="H10" i="7"/>
  <c r="H9" i="7"/>
  <c r="H7" i="7"/>
  <c r="H6" i="7"/>
  <c r="H4" i="7"/>
  <c r="H3" i="7"/>
  <c r="H3" i="9"/>
  <c r="H13" i="9" s="1"/>
  <c r="F19" i="1" s="1"/>
  <c r="H14" i="7" l="1"/>
  <c r="F20" i="1" s="1"/>
  <c r="H17" i="10"/>
  <c r="H14" i="10"/>
  <c r="H12" i="10"/>
  <c r="H10" i="10"/>
  <c r="H8" i="10"/>
  <c r="H5" i="10"/>
  <c r="H3" i="10"/>
  <c r="H15" i="5"/>
  <c r="H11" i="5"/>
  <c r="H10" i="5"/>
  <c r="H9" i="5"/>
  <c r="H8" i="5"/>
  <c r="H7" i="5"/>
  <c r="H6" i="5"/>
  <c r="H3" i="5"/>
  <c r="H18" i="10" l="1"/>
  <c r="F18" i="1" s="1"/>
  <c r="H16" i="5"/>
  <c r="F16" i="1" s="1"/>
  <c r="H15" i="8"/>
  <c r="H13" i="8"/>
  <c r="H12" i="8"/>
  <c r="H10" i="8"/>
  <c r="H7" i="8"/>
  <c r="H4" i="8"/>
  <c r="H16" i="8" s="1"/>
  <c r="H12" i="3"/>
  <c r="H7" i="3"/>
  <c r="H6" i="3"/>
  <c r="H5" i="3"/>
  <c r="H4" i="3"/>
  <c r="F17" i="1" l="1"/>
  <c r="H3" i="3"/>
  <c r="H15" i="3" s="1"/>
  <c r="F14" i="1" s="1"/>
  <c r="H13" i="2"/>
  <c r="H10" i="2"/>
  <c r="H6" i="2"/>
  <c r="H5" i="2"/>
  <c r="H4" i="2"/>
  <c r="H14" i="2" l="1"/>
  <c r="F13" i="1" s="1"/>
  <c r="H3" i="4"/>
  <c r="H26" i="4" l="1"/>
  <c r="F15" i="1" s="1"/>
  <c r="F21" i="1" l="1"/>
  <c r="F23" i="1" s="1"/>
  <c r="F25" i="1" s="1"/>
</calcChain>
</file>

<file path=xl/sharedStrings.xml><?xml version="1.0" encoding="utf-8"?>
<sst xmlns="http://schemas.openxmlformats.org/spreadsheetml/2006/main" count="528" uniqueCount="254">
  <si>
    <t>A</t>
  </si>
  <si>
    <t>B</t>
  </si>
  <si>
    <t>SVEUKUPNO (A+B)</t>
  </si>
  <si>
    <t>SVEUKUPNO S PDV-om:</t>
  </si>
  <si>
    <t>PONUDITELJ</t>
  </si>
  <si>
    <t>(naziv i adresa)</t>
  </si>
  <si>
    <t>naziv</t>
  </si>
  <si>
    <t>autor</t>
  </si>
  <si>
    <t>šifra kompleta /kataloški broj MZO</t>
  </si>
  <si>
    <t>vrsta izdanja</t>
  </si>
  <si>
    <t>izdavač</t>
  </si>
  <si>
    <t>kom</t>
  </si>
  <si>
    <t>cijena po komadu</t>
  </si>
  <si>
    <t>ukupno</t>
  </si>
  <si>
    <t>Sonja Ivić, Marija Krmpotić</t>
  </si>
  <si>
    <t>Školska knjiga d.d.</t>
  </si>
  <si>
    <t>Profil Klett d.o.o.</t>
  </si>
  <si>
    <t>Sanja Jakovljević Rogić, Dubravka Miklec, Graciella Prtajin</t>
  </si>
  <si>
    <t>UKUPNO</t>
  </si>
  <si>
    <t>Alfa d.d.</t>
  </si>
  <si>
    <t>ALFA d.d.</t>
  </si>
  <si>
    <t>Jenny Dooley</t>
  </si>
  <si>
    <t>ALFA d.d. Zagreb</t>
  </si>
  <si>
    <t xml:space="preserve">Dinka Štiglmayer Bočkarjov, Danijela Kikić Dakić, Irena Pehar Miklenić </t>
  </si>
  <si>
    <t>C</t>
  </si>
  <si>
    <t>D</t>
  </si>
  <si>
    <t>E</t>
  </si>
  <si>
    <t>1.razred</t>
  </si>
  <si>
    <t>2.razred</t>
  </si>
  <si>
    <t>3.razred</t>
  </si>
  <si>
    <t>4.razred</t>
  </si>
  <si>
    <t>PDV 5% :</t>
  </si>
  <si>
    <t>1.RAZRED</t>
  </si>
  <si>
    <t>2.RAZRED</t>
  </si>
  <si>
    <t>3.RAZRED</t>
  </si>
  <si>
    <t>4.RAZRED</t>
  </si>
  <si>
    <t>Krešimir Erdelja, Igor Stojaković</t>
  </si>
  <si>
    <t>radna bilježnica</t>
  </si>
  <si>
    <t>komada</t>
  </si>
  <si>
    <t>jedinična cijena</t>
  </si>
  <si>
    <t>PČELICA 1 - KOMPLET - radne bilježnice uz početnicu iz hrvatskog jezika u prvom razredu osnovne škole - 1. i 2 dio</t>
  </si>
  <si>
    <t>Knjigomjer 1, interaktivna radna bilježnica za obradu lektirnih djela u prvom razredu osnovne škole</t>
  </si>
  <si>
    <t>Violeta Drvenkar, Monika Ružić, Ivančica Toić</t>
  </si>
  <si>
    <t>interaktivna radna bilježnica za obradu lektirnih djela</t>
  </si>
  <si>
    <t>Radna bilježnica</t>
  </si>
  <si>
    <t>Moj sretni broj 1, radna bilježnica za matematiku u prvom razredu osnovne škole</t>
  </si>
  <si>
    <t>Dubravka Miklec, Sanja Jakovljević Rogić, Graciella Prtajin</t>
  </si>
  <si>
    <t>U Božjoj ljubavi, radna bilježnica za katolički vjeronauk prvoga razreda osnovne škole</t>
  </si>
  <si>
    <t>Ana Volf, Tihana Petković</t>
  </si>
  <si>
    <t>Likovna mapa 1 i 2, likovna mapa s kolažnim papirom za 1. i 2. razred osnovne škole</t>
  </si>
  <si>
    <t>likovna mapa</t>
  </si>
  <si>
    <t>Nadbiskupski duhovni stol - Glas koncila</t>
  </si>
  <si>
    <t>Alfa d. d. Zagreb</t>
  </si>
  <si>
    <t>PČELICA 2 - radne bilježnice uz radni udžbenik iz hrvatskog jezika u drugom razredu osnovne škole - komplet 1. i 2. dio</t>
  </si>
  <si>
    <t>Knjigomjer 2, interaktivna radna bilježnica za obradu lektirnih djela u drugom razredu osnovne škole</t>
  </si>
  <si>
    <t>Moj sretni broj 2, radna bilježnica za matematiku u drugom razredu osnovne škole</t>
  </si>
  <si>
    <t>U prijateljstvu s Bogom, radna bilježnica za katolički vjeronauk drugoga razreda osnovne škole</t>
  </si>
  <si>
    <t xml:space="preserve">Likovna mapa 1 i 2, likovna mapa s kolažnim papirom za 1. i 2. razred osnovne škole </t>
  </si>
  <si>
    <t>5.RAZRED</t>
  </si>
  <si>
    <t>Project Explore Plus Starter, Workbook, radna bilježnica za engleski jezik, 5. razred osnovne škole, 2. godina učenja</t>
  </si>
  <si>
    <t>Sarah Phillips, Paul Shiptom</t>
  </si>
  <si>
    <t>tiskana radna bilježnica</t>
  </si>
  <si>
    <t>Oxford University Press</t>
  </si>
  <si>
    <t>Auf die Platze, fertig, los 5, radna bilježnica iz njemačkoga jezika za peti razred osnovne škole, peta godina učenja</t>
  </si>
  <si>
    <t>Dinka Štiglmayer Bočkarjov, Irena Pehar Milenić, Katarina Oreb Sajfert</t>
  </si>
  <si>
    <t xml:space="preserve">Klio 5, radna bilježnica za povijest u petom razredu osnovne škole </t>
  </si>
  <si>
    <t xml:space="preserve">Sonja Banić, Tina Matanić </t>
  </si>
  <si>
    <t>Gea 1, radna bilježnica za geografiju u petom razredu osnovne škole</t>
  </si>
  <si>
    <t>Danijel Orešić, Igor Tišma, Ružica Vuk, Alenka Bujan</t>
  </si>
  <si>
    <t>GEOGRAFSKI ATLAS za osnovnu školu</t>
  </si>
  <si>
    <t xml:space="preserve">skupina autora </t>
  </si>
  <si>
    <t>atlas</t>
  </si>
  <si>
    <t>Hrvatska školska kartografija  i Školska knjiga d.d.</t>
  </si>
  <si>
    <t>Tehnička kultura 5, radni materijal za izvođenje vježbi i praktičnog rada za 5. razred osnovne škole</t>
  </si>
  <si>
    <t>Ivan Sunko, Katica Mikulaj Ovčarić, Ivo Crnoja</t>
  </si>
  <si>
    <t>radni materijal</t>
  </si>
  <si>
    <t>Učitelju, gdje stanuješ? (Iv 1,38), radna bilježnica za katolički vjeronauk 5. razreda OŠ</t>
  </si>
  <si>
    <t>Mirjana Novak, Barbara Sipina</t>
  </si>
  <si>
    <t>Kršćanska sadašnjost d.o.o.</t>
  </si>
  <si>
    <t xml:space="preserve">Knjigomjer 4, interaktivna radna bilježnica za obradu lektirnih djela u četvrtom razredu osnovne škole </t>
  </si>
  <si>
    <t xml:space="preserve">interaktivna radna bilježnica </t>
  </si>
  <si>
    <t>Darovi vjere i zajedništva, radna bilježnica za katolički vjeronauk 4. razreda OŠ</t>
  </si>
  <si>
    <t>Kršćanska sadašnjost</t>
  </si>
  <si>
    <t>Moj sretni broj 4, radna bilježnica za matematiku u četvrtom razredu osnovne škole</t>
  </si>
  <si>
    <t>Moj sretni broj 4, radna bilježnica za pomoć u učenju matematike u četvrtom razredu osnovne škole</t>
  </si>
  <si>
    <t>radna bilježnica za pomoć u učenju</t>
  </si>
  <si>
    <r>
      <t>Ivica Pažin, Ante Pavlović, Ana Volf, Tihana Petković</t>
    </r>
    <r>
      <rPr>
        <b/>
        <sz val="10"/>
        <color theme="1"/>
        <rFont val="Calibri"/>
        <family val="2"/>
        <charset val="238"/>
      </rPr>
      <t xml:space="preserve"> </t>
    </r>
  </si>
  <si>
    <t>Likovna mapa 3 i 4, likovna mapa s kolažnim papirom za 3. i 4. razred osnovne škole</t>
  </si>
  <si>
    <t>6.RAZRED</t>
  </si>
  <si>
    <t>Volim hrvatski 6, radna bilježnica za šesti razred osnovne škole</t>
  </si>
  <si>
    <t>Anđelka Rihtarić, Sanja Latin, Vesna Samardžić</t>
  </si>
  <si>
    <t>Auf die Platze, fertig, los 6, radna bilježnica iz njemačkoga jezika za šesti razred osnovne škole, šesta godina učenja</t>
  </si>
  <si>
    <t xml:space="preserve">Dinka Štiglmayer Bočkarjov, Irena Pehar Miklenić, Danijela Kikić Dakić </t>
  </si>
  <si>
    <t>Klio 6, radna bilježnica za povijest u šestom razredu osnovne škole</t>
  </si>
  <si>
    <t>Žđeljko Brdal, Margita Madunić Kaniški, Toni Rajković</t>
  </si>
  <si>
    <t>Gea 2, radna bilježnica za geografiju u šestom razredu osnovne škole</t>
  </si>
  <si>
    <t>Danijel Orešić, Igor Tišma, Ružica Vuk, Alenka Bujan, Predrag Kralj</t>
  </si>
  <si>
    <t>Svijet tehnike 6, radni materijali za izvođenje vježbi i praktičnog rada programa tehničke kulture u šestom razredu osnovne škole</t>
  </si>
  <si>
    <t>Vladimir Delić, Ivan Jukić, Zvonko Koprivnjak, Sanja Kovačević, Dragan Stanojević, Svjetlana Urbanek, Josip Gudelj</t>
  </si>
  <si>
    <t>Biram slobodu, radna bilježnica za katolički vjeronauk šestog razreda osnovne škole</t>
  </si>
  <si>
    <t>Project Explore Plus 1, Workbook, radna bilježnica za engleski jezik, 6. razred osnovne škole, 3. godina učenja</t>
  </si>
  <si>
    <t>Volim hrvatski 7, radna bilježnica za hrvatski jezik u sedmome razredu osnovne škole</t>
  </si>
  <si>
    <t>Anđelka Rihtarić, Žana Majić, Vesna Samardžić</t>
  </si>
  <si>
    <t>Auf die Platze, fertig, los 7, radna bilježnica iz njemačkoga jezika za sedmi razred osnovne škole, sedma godina učenja</t>
  </si>
  <si>
    <t>Dinka Štiglmayer Bočkarjov, Irena Pehar Miklenić, Danijela Kikić Dakić</t>
  </si>
  <si>
    <t>Ivana Vajda, Karin Nigl, Gordana Matolek Veselić</t>
  </si>
  <si>
    <t>Biologija 7, radna bilježnica za biologiju u sedmom razredu osnovne škole</t>
  </si>
  <si>
    <t>Damir Bendelja, Žaklin Lukša, Renata Roščak, Emica Orešković, Monika Pavić, Nataša Pongrac</t>
  </si>
  <si>
    <t xml:space="preserve">radna bilježnica </t>
  </si>
  <si>
    <t>POKUSI - FIZIKA 7, radna bilježnica Otkrivamo fiziku 7 s radnim listovima i priborom za izvođenje pokusa iz fizike za 7. razred osnovne škole</t>
  </si>
  <si>
    <t>Ivica Buljan, Dubravka Despoja, Erika Tušek Vrhovec</t>
  </si>
  <si>
    <t>radna bilježnica s priborom za istraživačku nastavu</t>
  </si>
  <si>
    <t>Alfa d.d. Zagreb</t>
  </si>
  <si>
    <t>vježbenica</t>
  </si>
  <si>
    <t>Klio 7, radna bilježnica za povijest u sedmom razredu osnovne škole</t>
  </si>
  <si>
    <t>Ana Hinić</t>
  </si>
  <si>
    <t xml:space="preserve">Gea 3, radna bilježnica za geografiju u sedmom razredu osnovne škole </t>
  </si>
  <si>
    <t xml:space="preserve">Danijel Orešić, Ružica Vuk, Igor Tišma, Alenka Bujan </t>
  </si>
  <si>
    <t>Neka je Bog prvi, radna bilježnica za katolički vjeronauk sedmoga razreda osnovne škole</t>
  </si>
  <si>
    <t>Josip Periš, Marina Šimić, Ivana Perčić</t>
  </si>
  <si>
    <t>Kršćanska sadrašnjost d.o.o.</t>
  </si>
  <si>
    <t>8.razred</t>
  </si>
  <si>
    <t xml:space="preserve">Volim hrvatski 8, radna bilježnica za hrvatski jezik u osmome razredu osnovne škole </t>
  </si>
  <si>
    <t xml:space="preserve">Anđelka Rihtarić, Vesna Samardžić, Sanja Latin </t>
  </si>
  <si>
    <t>Afla d.d.</t>
  </si>
  <si>
    <t>Biologija 8, radna bilježnica za biologiju u osmom razredu osnovne škole</t>
  </si>
  <si>
    <t>Damir Bendelja, Žaklin Lukša, Emica Orešković, Monika Pavić, Nataša Pongrac, Renata Roščak</t>
  </si>
  <si>
    <t>Project Explore Plus 3, Workbook, radna bilježnica za engleski jezik, 8. razred osnovne škole, 5. godina učenja</t>
  </si>
  <si>
    <t>Sylvia Wheeldon, Paul Shipton</t>
  </si>
  <si>
    <r>
      <t xml:space="preserve"> Auf die Platze, fertig, los 8, radna bilježnica iz njemačkoga jezika za osmi razred osnovne škole</t>
    </r>
    <r>
      <rPr>
        <sz val="10"/>
        <color rgb="FF000000"/>
        <rFont val="Calibri"/>
        <family val="2"/>
        <charset val="238"/>
      </rPr>
      <t xml:space="preserve"> </t>
    </r>
  </si>
  <si>
    <t xml:space="preserve">Klio 8, radna bilježnica za povijest u osmom razredu osnovne škole </t>
  </si>
  <si>
    <t>Gea 4, radna bilježnica za geografiju u osmome razredu osnovne škole</t>
  </si>
  <si>
    <t>Kemija 8, radna bilježnica za kemiju u osmom razredu osnovne škole</t>
  </si>
  <si>
    <t>Sanja Lukić, Ivana Marić Zerdun, Marijan Varga, Sanja  Krmpotić-Gržančić</t>
  </si>
  <si>
    <t>POKUSI - FIZIKA 8, radna bilježnica Fizika oko nas 8 s radnim listovima i priborom za izvođenje pokusa iz fizike za osmi razred osnovne škole</t>
  </si>
  <si>
    <t>Vladimir Paar, Tanja Ćul,ibrk, Mladen Kl,aić, Sanja Martinko, Dubravko Sila, Erika Tušek Vrhovec</t>
  </si>
  <si>
    <t>Ukorak s Isusom, radna bilježnica za katolički vjeronauk osmoga razreda osnovne škole</t>
  </si>
  <si>
    <t>F</t>
  </si>
  <si>
    <t>G</t>
  </si>
  <si>
    <t>H</t>
  </si>
  <si>
    <t>5.razred</t>
  </si>
  <si>
    <t>6.razred</t>
  </si>
  <si>
    <t>7.razred</t>
  </si>
  <si>
    <t>REKAPITULACIJA TROŠKOVA</t>
  </si>
  <si>
    <t>Knjigomjer 3, interaktivna radna bilježnica za obradu lektirnih djela u trećem razredu osnovne škole</t>
  </si>
  <si>
    <t>Moj sretni broj 3, radna bilježnica za matematiku u trećem razredu osnovne škole</t>
  </si>
  <si>
    <t>U ljubavi i pomirenju, radna bilježnica za katolički vjeronauk 3. razreda OŠ</t>
  </si>
  <si>
    <t>Tihana Petković, Ana Volf, Ivica Pažin, Ante Pavlović</t>
  </si>
  <si>
    <t>Naručitelj:  Osnovna škola Svibovec                                                                                                     Braće Radića 4, Svibovec                                                                                                                                       42223 Varaždinske Toplice                                                                                                                OIB:44003727720</t>
  </si>
  <si>
    <t>Auf die Platze, fertig, los 1, radna bilježnica iz njemačkoga jezika za prvi razred osnovne škole, prva godina učenja</t>
  </si>
  <si>
    <t>Dinka Štiglmayer Bočkarjov, Irena Pehar Miklenić, Katarina Oreb Sajfert</t>
  </si>
  <si>
    <t>RAZIGRANI ZVUCI 1, radni udžbenik glazbene kulture s dodatnim digitalnim sadržajima u prvom razredu osnovne škole</t>
  </si>
  <si>
    <t>radni udžbenik</t>
  </si>
  <si>
    <t>Vladimir Jandrašek, Jelena Ivaci</t>
  </si>
  <si>
    <t>Želim znati 2, radna bilježnica za ponavljanje i vježbanje nastavnih sadržaja drugoga razreda</t>
  </si>
  <si>
    <t>Anita Dragičević, Marina Sudarević</t>
  </si>
  <si>
    <t>RAZIGRANI ZVUCI 2, radni udžbenik glazbene kulture s dodatnim digitalnim sadržajima u drugom razredu osnovne škole</t>
  </si>
  <si>
    <t xml:space="preserve">Zlatna vrata 3, radna bilježnica za hrvatski jezik u trećem razredu osnovne škole </t>
  </si>
  <si>
    <t>Zlatna vrata 4, radna bilježnica hrvatskoga jezika u četvrtom razredu osnovne škole</t>
  </si>
  <si>
    <t xml:space="preserve">Sonja Ivić, Marija Krmpotić
</t>
  </si>
  <si>
    <t>ZLATNA VRATA 4, radna bilježnica za pomoć u učenju hrvatskog jezika u četvrtom razredu osnovne škole</t>
  </si>
  <si>
    <t>Sonja Ivić, Marija Krmpotić, Ela Ivanišević</t>
  </si>
  <si>
    <t xml:space="preserve">Auf die Platze, fertig, los 4, radna bilježnica iz njemačkoga jezika za četvrti razred osnovne škole </t>
  </si>
  <si>
    <t xml:space="preserve">Dinka Štiglmayer Bočkarjov, Irena Pehar Miklenić 
</t>
  </si>
  <si>
    <t>English Plus 2e Satrter Workbook, radna bilježnica za engleski jezik, 4. razred osnovne škole, 1. godina učenja</t>
  </si>
  <si>
    <t xml:space="preserve">Ben Wetz, Robert Quinn </t>
  </si>
  <si>
    <t xml:space="preserve">Oxford University Press </t>
  </si>
  <si>
    <t>Right on! 1, radna bilježnica iz engleskog jezika i zbirka zadataka iz gramatike za 5. razred osnovne škole</t>
  </si>
  <si>
    <t>Jenny Dolley, Ljerka Vukić</t>
  </si>
  <si>
    <t>Maximal 2, radna bilježnica njemačkog jezika za 5. razred osnovne škole, druga godina učenja</t>
  </si>
  <si>
    <t>Julia Katharina Weber, Lidija Šober, Claudia Brass, Mirjana Klobučar</t>
  </si>
  <si>
    <t>Klio 5, radna bilježnica za pomoć u učenju povijesti u petom razredu osnovne škole</t>
  </si>
  <si>
    <t>Gea 1, radna bilježnica za pomoć u učenju geografije u petom razredu osnovne škole</t>
  </si>
  <si>
    <t>Valentina Japec</t>
  </si>
  <si>
    <t>Project Explore Plus 2, Workbook, radna bilježnica za engleski jezik, 7. razred osnovne škole, 4. godina učenja</t>
  </si>
  <si>
    <t>Oxford University Press, OELT Limited Podružnica u Republici Hrvatskoj</t>
  </si>
  <si>
    <t>Lernen und spielen 5, radna bilježnica iz njemačkoga jezika za osmi razred osnovne škole (peta godina učenja)</t>
  </si>
  <si>
    <t>Right On! 4, radna bilježnica iz engleskoga jezika za 8. razred osnovne škole, 8. godina učenja</t>
  </si>
  <si>
    <t>Auf die Platze, fertig, los 2, radna bilježnica iz njemačkoga jezika za drugi razred osnovne škole, druga godina učenja</t>
  </si>
  <si>
    <t>Dinka Štiglmayer Bočkarjov, Irena Pehar Milenić</t>
  </si>
  <si>
    <t>Škrinjica slova i riječi 3, radna bilježnica iz hrvatskoga jezika za treći razred osnovne škole</t>
  </si>
  <si>
    <t>Andrea Škribulja Horvat, Vesna Marjanović, dr. sc. Marina Gabelica, dr sc Dubravka Težak</t>
  </si>
  <si>
    <t>New building blocks 3, radna bilježnica iz engleskoga jezika za treći razrede osnovne škole, treća godina učenja</t>
  </si>
  <si>
    <t>Kristina Čajo Anđel, Ankica Knezović</t>
  </si>
  <si>
    <t>Profil Klett d.o.o</t>
  </si>
  <si>
    <t>Otkrivamo matematiku 3, radna bilježnica iz matematike za treći razred osnovne škole</t>
  </si>
  <si>
    <t xml:space="preserve">dr. sc. Dubravka Glasnović Gracin, Gabrijela Žokalj, Tanja Soucie </t>
  </si>
  <si>
    <t>PRIRODOSLOVLJE 1 - radna bilježnica s radnim materijalima za prirodoslovlje u prvom razredu osnovne škole</t>
  </si>
  <si>
    <t>Alena Letina, Ivana Marić Zerdun, Nikola Poljak</t>
  </si>
  <si>
    <t>šifra</t>
  </si>
  <si>
    <t>PRAKTIČNE VJEŠTINE 1 - radni materijali za praktične vještine u prvom razredu osnovne škole</t>
  </si>
  <si>
    <t>Paolo Zenzerović</t>
  </si>
  <si>
    <t>DRUŠTVO I ZAJEDNICA 1 - radna bilježnica za predmet Društvo i zajednica u prvom razredu osnovne škole</t>
  </si>
  <si>
    <t>radna bilježnica i radni materijali</t>
  </si>
  <si>
    <t>Tamara Kisovar Ivanda, Nikola Ivek</t>
  </si>
  <si>
    <t xml:space="preserve"> @mreža 1 - radna bilježnica za predmet Informacijske i digitalne kompetencije u prvom razredu osnovne škole</t>
  </si>
  <si>
    <t>Tanja Oreški, Mateja Paradžik</t>
  </si>
  <si>
    <t>DRUŠTVO I ZAJEDNICA 2 - radna bilježnica za predmet Društvo i zajednica u drugom razredu osnovne škole</t>
  </si>
  <si>
    <t xml:space="preserve">PRIRODOSLOVLJE 2 - radna bilježnica s radnim materijalima za prirodoslovlje u drugom razredu osnovne škole </t>
  </si>
  <si>
    <t>PRAKTIČNE VJEŠTINE 2 - radni materijali za praktične vještine u drugom razredu osnovne škole</t>
  </si>
  <si>
    <t>šifra/reg. Broj</t>
  </si>
  <si>
    <t xml:space="preserve"> @mreža 2 - radna bilježnica za predmet Informacijske i digitalne kompetencije u drugom razredu osnovne škole</t>
  </si>
  <si>
    <t>grupa autora</t>
  </si>
  <si>
    <t>DRUŠTVO I ZAJEDNICA 3 - radna bilježnica za predmet Društvo i zajednica u trećem razredu osnovne škole</t>
  </si>
  <si>
    <t>SVIJET RIJEČI 3, radna bilježnica za pomoć u učenju hrvatskog jezika u trećem razredu osnovne škole, KOMPLET 1. i 2. dio</t>
  </si>
  <si>
    <t>Ankica Španić, Jadranka Jurić, Terezija Zokić, Benita Vladušić, Jasmina Vuković, Ivana Pađan, Davor Ljubičić</t>
  </si>
  <si>
    <t xml:space="preserve">PRIRODOSLOVLJE 3 - radna bilježnica s radnim materijalima za prirodoslovlje u trećem razredu osnovne škole </t>
  </si>
  <si>
    <t>PRAKTIČNE VJEŠTINE 3 - radni materijali za praktične vještine u trećem razredu osnovne škole</t>
  </si>
  <si>
    <t>@mreža 3 - radna bilježnica za predmet Informacijske i digitalne kompetencije u trećem razredu osnovne škole</t>
  </si>
  <si>
    <t>MOJ SRETNI BROJ 3, radna bilježnica za pomoć u učenju matematike u trećem razredu osnovne škole</t>
  </si>
  <si>
    <t>SVIJET I JA 3 - radna bilježnica za predmet Svijet i ja u 3. razredu osnovne škole s dodatnim digitalnim sadržajima</t>
  </si>
  <si>
    <t>Bruno Ćurko, Ana Petrović, Josipa Blagus</t>
  </si>
  <si>
    <t>SPRETNO DIJETE OD GLAVE DO PETE 3 RB za 3. r oš CN</t>
  </si>
  <si>
    <t>SPRETNO DIJETE OD GLAVE DO PETE 3 radni materijal za 3. r oš CN</t>
  </si>
  <si>
    <t>Marija Mapilele, Tihana Bilešić</t>
  </si>
  <si>
    <t>PRIRODOSLOVLJE 3 RB za 3. r oš CN</t>
  </si>
  <si>
    <t>PRIRODOSLOVLJE 3 radni materijal za 3. r oš CN</t>
  </si>
  <si>
    <t>Mila Bulić, Gordana Kralj, Valerija Begić, Marijana Bastić</t>
  </si>
  <si>
    <t>Marijana Bastić</t>
  </si>
  <si>
    <t>DOBRO DRUŠTVO 3 RB za 3. r oš CN</t>
  </si>
  <si>
    <t>Karmen Hlad, Lidija Križanić, Marija Lesardić, Tihana Bilešić</t>
  </si>
  <si>
    <t>MOJA GLAZBA 3 - vježbenica</t>
  </si>
  <si>
    <t>Diana Atanosov Piljek</t>
  </si>
  <si>
    <t>Likovna mapa s kolaž-papirom i raster-papirom 3 i 4</t>
  </si>
  <si>
    <t>@mreža 4 - radna bilježnica za predmet Informacijske i digitalne kompetencije u četvrtom razredu osnovne škole</t>
  </si>
  <si>
    <t>Valentina Blašković, Mateja Paradžik</t>
  </si>
  <si>
    <t xml:space="preserve">PRIRODOSLOVLJE 4 radna bilježnica s radnim materijalima za prirodoslovlje u četvrtom razredu osnovne škole </t>
  </si>
  <si>
    <t>radna bilježnica i radni materijal</t>
  </si>
  <si>
    <t>PRAKTIČNE VJEŠTINE 4 - radni materijali za praktične vještine u četvrtom razredu osnovne škole</t>
  </si>
  <si>
    <t>DRUŠTVO I ZAJEDNICA 4 - radna bilježnica za društvo i zajednicu u četvrtom razredu osnovne škole</t>
  </si>
  <si>
    <t>Tamara Kisovar Ivanda, Zdenko Braičić</t>
  </si>
  <si>
    <t>PRIRODOSLOVLJE 5 RB za 5. r oš CN</t>
  </si>
  <si>
    <t>Marijana Bastić, Valerija Begić, Ana Bakarić, Bernarda Kralj Golub</t>
  </si>
  <si>
    <t>@mreža 5 - radna bilježnica za predmet Informacijske i digitalne kompetencije u petom razredu osnovne škole</t>
  </si>
  <si>
    <t>Nikolina Bubica, Tanja Oreški, Ivana Ružić, Mario Stančić</t>
  </si>
  <si>
    <t>Right on! 2, radna bilježnica iz engleskog jezika i zbirka zadataka iz gramatike za 6. razred osnovne škole, 6. godina učenja</t>
  </si>
  <si>
    <t>Right On! 2, vježbenica s prilagođenim sadržajem</t>
  </si>
  <si>
    <t>Lernen und Spielen 3, radna bilježnica iz njemačkoga jezika za šesti razred osnovne škole, treća godina učenja</t>
  </si>
  <si>
    <t>dr. sc. Damir Velički, dr. sc. Blaženka Filipan-Žignić, Gordana Matolek Veselić</t>
  </si>
  <si>
    <t>Klio 6, radna bilježnica za pomoć u učenju povijesti u šestom razredu osnovne škole</t>
  </si>
  <si>
    <t>Gea 2, radna bilježnica za pomoć u učenju geografije u šestom razredu osnovne škole</t>
  </si>
  <si>
    <t>Zrinka Jagodar</t>
  </si>
  <si>
    <t>Sarah Phillips, Paul Shipton</t>
  </si>
  <si>
    <t>VOLIM HRVATSKI 6, radna bilježnica za pomoć u učenju hrvatskoga jezika u šestome razredu osnovne škole</t>
  </si>
  <si>
    <t>Katarina Franjo, Danijela Sunara-Jozek</t>
  </si>
  <si>
    <t>PRIRODOSLOVLJE 6 - radna bilježnica s radnim materijalima za prirodoslovlje u šestom razredu osnovne škole</t>
  </si>
  <si>
    <t>Damir Bendelja, Doroteja Domjanović, Anita Mustać</t>
  </si>
  <si>
    <t>@mreža 6 - radna bilježnica za predmet Informacijske i digitalne kompetencije u šestom razredu osnovne škole</t>
  </si>
  <si>
    <t>7.RAZRED</t>
  </si>
  <si>
    <t>@mreža 7 - radna bilježnica za predmet Informacijske i digitalne kompetencije u sedmom razredu osnovne škole</t>
  </si>
  <si>
    <t>SVIJET I JA 7 -  radna bilježnica za predmet Svijet i ja u 7. razredu osnovne škole s dodatnim digitalnim sadržajima</t>
  </si>
  <si>
    <t>Iva Buchberger, Katarina Gamberger, Ines Skelac</t>
  </si>
  <si>
    <t>Svibovec, srpanj 2026.</t>
  </si>
  <si>
    <t>TROŠKOVNIK RADNIH BILJEŽNICA I OSTALIH DOM-ova ZA OSNOVNU ŠKOLU šk. God.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</si>
</sst>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" fontId="0" fillId="4" borderId="2" xfId="0" applyNumberFormat="1" applyFill="1" applyBorder="1" applyAlignment="1">
      <alignment horizontal="left" vertical="top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right"/>
    </xf>
    <xf numFmtId="0" fontId="2" fillId="0" borderId="0" xfId="0" applyFont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/>
    </xf>
    <xf numFmtId="4" fontId="5" fillId="4" borderId="3" xfId="0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left" vertical="top"/>
    </xf>
    <xf numFmtId="0" fontId="0" fillId="0" borderId="5" xfId="0" applyBorder="1"/>
    <xf numFmtId="4" fontId="4" fillId="4" borderId="4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6" fillId="0" borderId="8" xfId="0" applyFont="1" applyBorder="1" applyAlignment="1">
      <alignment vertical="center" wrapText="1"/>
    </xf>
    <xf numFmtId="0" fontId="0" fillId="0" borderId="8" xfId="0" applyBorder="1"/>
    <xf numFmtId="2" fontId="0" fillId="0" borderId="8" xfId="0" applyNumberFormat="1" applyBorder="1"/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8" fillId="0" borderId="8" xfId="0" applyFont="1" applyBorder="1"/>
    <xf numFmtId="0" fontId="10" fillId="0" borderId="8" xfId="0" applyFont="1" applyBorder="1" applyAlignment="1">
      <alignment wrapText="1"/>
    </xf>
    <xf numFmtId="0" fontId="14" fillId="0" borderId="0" xfId="0" applyFont="1"/>
    <xf numFmtId="2" fontId="14" fillId="0" borderId="0" xfId="0" applyNumberFormat="1" applyFont="1"/>
    <xf numFmtId="0" fontId="8" fillId="0" borderId="8" xfId="0" applyFont="1" applyBorder="1" applyAlignment="1">
      <alignment horizontal="center" vertical="center" wrapText="1"/>
    </xf>
    <xf numFmtId="0" fontId="15" fillId="0" borderId="8" xfId="0" applyFont="1" applyBorder="1"/>
    <xf numFmtId="2" fontId="0" fillId="0" borderId="12" xfId="0" applyNumberFormat="1" applyBorder="1"/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8" xfId="0" applyFont="1" applyBorder="1"/>
    <xf numFmtId="0" fontId="0" fillId="5" borderId="0" xfId="0" applyFill="1"/>
    <xf numFmtId="0" fontId="20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2" fontId="0" fillId="0" borderId="8" xfId="0" applyNumberForma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17D3-4752-4B48-8656-5CDED8863AA1}">
  <dimension ref="A3:F29"/>
  <sheetViews>
    <sheetView tabSelected="1" workbookViewId="0">
      <selection activeCell="F20" sqref="F20"/>
    </sheetView>
  </sheetViews>
  <sheetFormatPr defaultRowHeight="14.25"/>
  <cols>
    <col min="2" max="2" width="25.125" customWidth="1"/>
    <col min="5" max="5" width="9.375" customWidth="1"/>
    <col min="6" max="6" width="12.625" customWidth="1"/>
  </cols>
  <sheetData>
    <row r="3" spans="1:6" ht="38.25" customHeight="1">
      <c r="A3" s="59" t="s">
        <v>253</v>
      </c>
      <c r="B3" s="59"/>
      <c r="C3" s="59"/>
      <c r="D3" s="59"/>
      <c r="E3" s="59"/>
      <c r="F3" s="59"/>
    </row>
    <row r="6" spans="1:6">
      <c r="A6" s="60" t="s">
        <v>148</v>
      </c>
      <c r="B6" s="60"/>
      <c r="C6" s="60"/>
      <c r="D6" s="60"/>
      <c r="E6" s="60"/>
      <c r="F6" s="60"/>
    </row>
    <row r="7" spans="1:6">
      <c r="A7" s="60"/>
      <c r="B7" s="60"/>
      <c r="C7" s="60"/>
      <c r="D7" s="60"/>
      <c r="E7" s="60"/>
      <c r="F7" s="60"/>
    </row>
    <row r="8" spans="1:6" ht="28.15" customHeight="1">
      <c r="A8" s="60"/>
      <c r="B8" s="60"/>
      <c r="C8" s="60"/>
      <c r="D8" s="60"/>
      <c r="E8" s="60"/>
      <c r="F8" s="60"/>
    </row>
    <row r="10" spans="1:6">
      <c r="A10" s="61" t="s">
        <v>252</v>
      </c>
      <c r="B10" s="61"/>
      <c r="C10" s="61"/>
      <c r="D10" s="61"/>
      <c r="E10" s="61"/>
      <c r="F10" s="61"/>
    </row>
    <row r="12" spans="1:6" ht="15">
      <c r="A12" s="62" t="s">
        <v>143</v>
      </c>
      <c r="B12" s="62"/>
      <c r="C12" s="62"/>
      <c r="D12" s="62"/>
      <c r="E12" s="62"/>
      <c r="F12" s="62"/>
    </row>
    <row r="13" spans="1:6" ht="18.600000000000001" customHeight="1">
      <c r="A13" s="1" t="s">
        <v>0</v>
      </c>
      <c r="B13" s="2" t="s">
        <v>27</v>
      </c>
      <c r="C13" s="3"/>
      <c r="D13" s="4"/>
      <c r="E13" s="4"/>
      <c r="F13" s="5">
        <f>'A_1.razred'!H14</f>
        <v>0</v>
      </c>
    </row>
    <row r="14" spans="1:6" ht="18.600000000000001" customHeight="1">
      <c r="A14" s="1" t="s">
        <v>1</v>
      </c>
      <c r="B14" s="2" t="s">
        <v>28</v>
      </c>
      <c r="C14" s="3"/>
      <c r="D14" s="4"/>
      <c r="E14" s="4"/>
      <c r="F14" s="5">
        <f>'B_2.razred'!H15</f>
        <v>0</v>
      </c>
    </row>
    <row r="15" spans="1:6" ht="18.600000000000001" customHeight="1">
      <c r="A15" s="1" t="s">
        <v>24</v>
      </c>
      <c r="B15" s="2" t="s">
        <v>29</v>
      </c>
      <c r="C15" s="3"/>
      <c r="D15" s="4"/>
      <c r="E15" s="4"/>
      <c r="F15" s="5">
        <f>'C_3.razred'!H26</f>
        <v>0</v>
      </c>
    </row>
    <row r="16" spans="1:6" ht="18.600000000000001" customHeight="1">
      <c r="A16" s="1" t="s">
        <v>25</v>
      </c>
      <c r="B16" s="2" t="s">
        <v>30</v>
      </c>
      <c r="C16" s="3"/>
      <c r="D16" s="4"/>
      <c r="E16" s="4"/>
      <c r="F16" s="5">
        <f>'D_4.razred'!H16</f>
        <v>0</v>
      </c>
    </row>
    <row r="17" spans="1:6" ht="18.600000000000001" customHeight="1">
      <c r="A17" s="1" t="s">
        <v>26</v>
      </c>
      <c r="B17" s="2" t="s">
        <v>140</v>
      </c>
      <c r="C17" s="3"/>
      <c r="D17" s="4"/>
      <c r="E17" s="4"/>
      <c r="F17" s="5">
        <f>'E_5.razred'!H16</f>
        <v>0</v>
      </c>
    </row>
    <row r="18" spans="1:6" ht="18.600000000000001" customHeight="1">
      <c r="A18" s="1" t="s">
        <v>137</v>
      </c>
      <c r="B18" s="2" t="s">
        <v>141</v>
      </c>
      <c r="C18" s="3"/>
      <c r="D18" s="4"/>
      <c r="E18" s="4"/>
      <c r="F18" s="5">
        <f>'F_6.razred'!H18</f>
        <v>0</v>
      </c>
    </row>
    <row r="19" spans="1:6" ht="18.600000000000001" customHeight="1">
      <c r="A19" s="1" t="s">
        <v>138</v>
      </c>
      <c r="B19" s="2" t="s">
        <v>142</v>
      </c>
      <c r="C19" s="3"/>
      <c r="D19" s="4"/>
      <c r="E19" s="4"/>
      <c r="F19" s="5">
        <f>'G_7.razred'!H13</f>
        <v>0</v>
      </c>
    </row>
    <row r="20" spans="1:6" ht="18.600000000000001" customHeight="1" thickBot="1">
      <c r="A20" s="1" t="s">
        <v>139</v>
      </c>
      <c r="B20" s="2" t="s">
        <v>121</v>
      </c>
      <c r="C20" s="3"/>
      <c r="D20" s="4"/>
      <c r="E20" s="4"/>
      <c r="F20" s="5">
        <f>'H_8.razred'!H14</f>
        <v>0</v>
      </c>
    </row>
    <row r="21" spans="1:6" ht="15" thickBot="1">
      <c r="A21" s="6"/>
      <c r="B21" s="7" t="s">
        <v>2</v>
      </c>
      <c r="C21" s="8"/>
      <c r="D21" s="9"/>
      <c r="E21" s="9"/>
      <c r="F21" s="16">
        <f>SUM(F13:F20)</f>
        <v>0</v>
      </c>
    </row>
    <row r="22" spans="1:6" ht="15" thickBot="1">
      <c r="A22" s="1"/>
      <c r="B22" s="10"/>
      <c r="C22" s="3"/>
      <c r="D22" s="4"/>
      <c r="E22" s="4"/>
      <c r="F22" s="4"/>
    </row>
    <row r="23" spans="1:6" ht="15" thickBot="1">
      <c r="A23" s="6"/>
      <c r="B23" s="11" t="s">
        <v>31</v>
      </c>
      <c r="C23" s="12"/>
      <c r="D23" s="13"/>
      <c r="E23" s="13"/>
      <c r="F23" s="17">
        <f>F21*0.05</f>
        <v>0</v>
      </c>
    </row>
    <row r="24" spans="1:6" ht="15" thickBot="1">
      <c r="A24" s="1"/>
      <c r="B24" s="10"/>
      <c r="C24" s="3"/>
      <c r="D24" s="4"/>
      <c r="E24" s="4"/>
      <c r="F24" s="4"/>
    </row>
    <row r="25" spans="1:6" ht="15" thickBot="1">
      <c r="A25" s="14"/>
      <c r="B25" s="7" t="s">
        <v>3</v>
      </c>
      <c r="C25" s="8"/>
      <c r="D25" s="9"/>
      <c r="E25" s="9"/>
      <c r="F25" s="16">
        <f>F21+F23</f>
        <v>0</v>
      </c>
    </row>
    <row r="27" spans="1:6">
      <c r="A27" s="15"/>
      <c r="B27" s="15"/>
      <c r="C27" s="15"/>
      <c r="D27" s="15"/>
      <c r="E27" s="15"/>
      <c r="F27" s="15"/>
    </row>
    <row r="28" spans="1:6">
      <c r="A28" s="63" t="s">
        <v>4</v>
      </c>
      <c r="B28" s="63"/>
      <c r="C28" s="63"/>
      <c r="D28" s="63"/>
      <c r="E28" s="63"/>
      <c r="F28" s="63"/>
    </row>
    <row r="29" spans="1:6">
      <c r="A29" s="58" t="s">
        <v>5</v>
      </c>
      <c r="B29" s="58"/>
      <c r="C29" s="58"/>
      <c r="D29" s="58"/>
      <c r="E29" s="58"/>
      <c r="F29" s="58"/>
    </row>
  </sheetData>
  <mergeCells count="6">
    <mergeCell ref="A29:F29"/>
    <mergeCell ref="A3:F3"/>
    <mergeCell ref="A6:F8"/>
    <mergeCell ref="A10:F10"/>
    <mergeCell ref="A12:F12"/>
    <mergeCell ref="A28:F2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FB6D-E610-4036-87B3-3210DE03F58D}">
  <dimension ref="A1:I14"/>
  <sheetViews>
    <sheetView workbookViewId="0">
      <selection activeCell="G14" sqref="G14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4.375" customWidth="1"/>
    <col min="6" max="6" width="8.75" customWidth="1"/>
    <col min="7" max="7" width="12.875" customWidth="1"/>
    <col min="8" max="8" width="18.25" customWidth="1"/>
    <col min="9" max="9" width="17.25" customWidth="1"/>
  </cols>
  <sheetData>
    <row r="1" spans="1:9" ht="18">
      <c r="A1" s="20" t="s">
        <v>32</v>
      </c>
    </row>
    <row r="2" spans="1:9" ht="30">
      <c r="A2" s="21" t="s">
        <v>6</v>
      </c>
      <c r="B2" s="21" t="s">
        <v>7</v>
      </c>
      <c r="C2" s="21" t="s">
        <v>189</v>
      </c>
      <c r="D2" s="21" t="s">
        <v>9</v>
      </c>
      <c r="E2" s="21" t="s">
        <v>10</v>
      </c>
      <c r="F2" s="21" t="s">
        <v>38</v>
      </c>
      <c r="G2" s="21" t="s">
        <v>39</v>
      </c>
      <c r="H2" s="21" t="s">
        <v>13</v>
      </c>
    </row>
    <row r="3" spans="1:9" ht="38.25">
      <c r="A3" s="26" t="s">
        <v>40</v>
      </c>
      <c r="B3" s="25" t="s">
        <v>14</v>
      </c>
      <c r="C3" s="26">
        <v>13865</v>
      </c>
      <c r="D3" s="26" t="s">
        <v>37</v>
      </c>
      <c r="E3" s="29" t="s">
        <v>15</v>
      </c>
      <c r="F3" s="27">
        <v>10</v>
      </c>
      <c r="G3" s="23">
        <v>0</v>
      </c>
      <c r="H3" s="23">
        <f>F3*G3</f>
        <v>0</v>
      </c>
    </row>
    <row r="4" spans="1:9" ht="38.25">
      <c r="A4" s="25" t="s">
        <v>41</v>
      </c>
      <c r="B4" s="25" t="s">
        <v>42</v>
      </c>
      <c r="C4" s="26">
        <v>13977</v>
      </c>
      <c r="D4" s="25" t="s">
        <v>43</v>
      </c>
      <c r="E4" s="29" t="s">
        <v>15</v>
      </c>
      <c r="F4" s="28">
        <v>10</v>
      </c>
      <c r="G4" s="23">
        <v>0</v>
      </c>
      <c r="H4" s="23">
        <f t="shared" ref="H4:H13" si="0">F4*G4</f>
        <v>0</v>
      </c>
    </row>
    <row r="5" spans="1:9" ht="40.9" customHeight="1">
      <c r="A5" s="25" t="s">
        <v>149</v>
      </c>
      <c r="B5" s="25" t="s">
        <v>150</v>
      </c>
      <c r="C5" s="26">
        <v>50360</v>
      </c>
      <c r="D5" s="25" t="s">
        <v>44</v>
      </c>
      <c r="E5" s="29" t="s">
        <v>52</v>
      </c>
      <c r="F5" s="28">
        <v>10</v>
      </c>
      <c r="G5" s="23">
        <v>0</v>
      </c>
      <c r="H5" s="23">
        <f t="shared" si="0"/>
        <v>0</v>
      </c>
    </row>
    <row r="6" spans="1:9" ht="38.25">
      <c r="A6" s="24" t="s">
        <v>45</v>
      </c>
      <c r="B6" s="24" t="s">
        <v>46</v>
      </c>
      <c r="C6" s="24">
        <v>13485</v>
      </c>
      <c r="D6" s="24" t="s">
        <v>37</v>
      </c>
      <c r="E6" s="29" t="s">
        <v>15</v>
      </c>
      <c r="F6" s="28">
        <v>10</v>
      </c>
      <c r="G6" s="23">
        <v>0</v>
      </c>
      <c r="H6" s="23">
        <f t="shared" si="0"/>
        <v>0</v>
      </c>
    </row>
    <row r="7" spans="1:9" ht="38.25">
      <c r="A7" s="24" t="s">
        <v>187</v>
      </c>
      <c r="B7" s="24" t="s">
        <v>188</v>
      </c>
      <c r="C7" s="24">
        <v>14330</v>
      </c>
      <c r="D7" s="24" t="s">
        <v>193</v>
      </c>
      <c r="E7" s="30" t="s">
        <v>15</v>
      </c>
      <c r="F7" s="28">
        <v>11</v>
      </c>
      <c r="G7" s="23">
        <v>0</v>
      </c>
      <c r="H7" s="23">
        <f t="shared" ref="H7:H9" si="1">F7*G7</f>
        <v>0</v>
      </c>
    </row>
    <row r="8" spans="1:9" ht="25.5">
      <c r="A8" s="24" t="s">
        <v>190</v>
      </c>
      <c r="B8" s="24" t="s">
        <v>191</v>
      </c>
      <c r="C8" s="24">
        <v>14346</v>
      </c>
      <c r="D8" s="24" t="s">
        <v>37</v>
      </c>
      <c r="E8" s="30" t="s">
        <v>15</v>
      </c>
      <c r="F8" s="28">
        <v>11</v>
      </c>
      <c r="G8" s="23">
        <v>0</v>
      </c>
      <c r="H8" s="23">
        <f t="shared" si="1"/>
        <v>0</v>
      </c>
    </row>
    <row r="9" spans="1:9" ht="38.25">
      <c r="A9" s="24" t="s">
        <v>192</v>
      </c>
      <c r="B9" s="24" t="s">
        <v>194</v>
      </c>
      <c r="C9" s="24">
        <v>14338</v>
      </c>
      <c r="D9" s="24" t="s">
        <v>37</v>
      </c>
      <c r="E9" s="30" t="s">
        <v>15</v>
      </c>
      <c r="F9" s="28">
        <v>11</v>
      </c>
      <c r="G9" s="23">
        <v>0</v>
      </c>
      <c r="H9" s="23">
        <f t="shared" si="1"/>
        <v>0</v>
      </c>
    </row>
    <row r="10" spans="1:9" ht="42.6" customHeight="1">
      <c r="A10" s="24" t="s">
        <v>47</v>
      </c>
      <c r="B10" s="24" t="s">
        <v>48</v>
      </c>
      <c r="C10" s="24">
        <v>556498</v>
      </c>
      <c r="D10" s="24" t="s">
        <v>37</v>
      </c>
      <c r="E10" s="30" t="s">
        <v>51</v>
      </c>
      <c r="F10" s="28">
        <v>10</v>
      </c>
      <c r="G10" s="23">
        <v>0</v>
      </c>
      <c r="H10" s="23">
        <f t="shared" si="0"/>
        <v>0</v>
      </c>
    </row>
    <row r="11" spans="1:9" ht="42.6" customHeight="1">
      <c r="A11" s="40" t="s">
        <v>49</v>
      </c>
      <c r="B11" s="40"/>
      <c r="C11" s="40">
        <v>14174</v>
      </c>
      <c r="D11" s="40" t="s">
        <v>50</v>
      </c>
      <c r="E11" s="29" t="s">
        <v>15</v>
      </c>
      <c r="F11" s="28">
        <v>10</v>
      </c>
      <c r="G11" s="23">
        <v>0</v>
      </c>
      <c r="H11" s="23">
        <f t="shared" ref="H11" si="2">F11*G11</f>
        <v>0</v>
      </c>
    </row>
    <row r="12" spans="1:9" ht="42.6" customHeight="1">
      <c r="A12" s="53" t="s">
        <v>195</v>
      </c>
      <c r="B12" s="53" t="s">
        <v>196</v>
      </c>
      <c r="C12" s="53">
        <v>14354</v>
      </c>
      <c r="D12" s="53" t="s">
        <v>37</v>
      </c>
      <c r="E12" s="29" t="s">
        <v>15</v>
      </c>
      <c r="F12" s="28">
        <v>10</v>
      </c>
      <c r="G12" s="23">
        <v>0</v>
      </c>
      <c r="H12" s="23">
        <f t="shared" ref="H12" si="3">F12*G12</f>
        <v>0</v>
      </c>
    </row>
    <row r="13" spans="1:9" ht="38.25">
      <c r="A13" s="25" t="s">
        <v>151</v>
      </c>
      <c r="B13" s="25" t="s">
        <v>153</v>
      </c>
      <c r="C13" s="25">
        <v>13586</v>
      </c>
      <c r="D13" s="25" t="s">
        <v>152</v>
      </c>
      <c r="E13" s="29" t="s">
        <v>15</v>
      </c>
      <c r="F13" s="28">
        <v>10</v>
      </c>
      <c r="G13" s="23">
        <v>0</v>
      </c>
      <c r="H13" s="23">
        <f t="shared" si="0"/>
        <v>0</v>
      </c>
      <c r="I13" s="56"/>
    </row>
    <row r="14" spans="1:9" ht="18">
      <c r="G14" s="31" t="s">
        <v>18</v>
      </c>
      <c r="H14" s="32">
        <f>SUM(H3:H13)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2595-D083-47B4-93C4-259A513F7719}">
  <dimension ref="A1:I15"/>
  <sheetViews>
    <sheetView workbookViewId="0">
      <selection activeCell="G15" sqref="G15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9" ht="18">
      <c r="A1" s="20" t="s">
        <v>33</v>
      </c>
    </row>
    <row r="2" spans="1:9" ht="30">
      <c r="A2" s="21" t="s">
        <v>6</v>
      </c>
      <c r="B2" s="21" t="s">
        <v>7</v>
      </c>
      <c r="C2" s="21" t="s">
        <v>200</v>
      </c>
      <c r="D2" s="21" t="s">
        <v>9</v>
      </c>
      <c r="E2" s="21" t="s">
        <v>10</v>
      </c>
      <c r="F2" s="21" t="s">
        <v>38</v>
      </c>
      <c r="G2" s="21" t="s">
        <v>39</v>
      </c>
      <c r="H2" s="21" t="s">
        <v>13</v>
      </c>
    </row>
    <row r="3" spans="1:9" ht="38.25">
      <c r="A3" s="40" t="s">
        <v>53</v>
      </c>
      <c r="B3" s="34" t="s">
        <v>14</v>
      </c>
      <c r="C3" s="54">
        <v>13886</v>
      </c>
      <c r="D3" s="26" t="s">
        <v>37</v>
      </c>
      <c r="E3" s="29" t="s">
        <v>15</v>
      </c>
      <c r="F3" s="22">
        <v>8</v>
      </c>
      <c r="G3" s="23">
        <v>0</v>
      </c>
      <c r="H3" s="23">
        <f>F3*G3</f>
        <v>0</v>
      </c>
    </row>
    <row r="4" spans="1:9" ht="38.25">
      <c r="A4" s="25" t="s">
        <v>54</v>
      </c>
      <c r="B4" s="25" t="s">
        <v>42</v>
      </c>
      <c r="C4" s="33">
        <v>13978</v>
      </c>
      <c r="D4" s="25" t="s">
        <v>43</v>
      </c>
      <c r="E4" s="25" t="s">
        <v>15</v>
      </c>
      <c r="F4" s="22">
        <v>13</v>
      </c>
      <c r="G4" s="23">
        <v>0</v>
      </c>
      <c r="H4" s="23">
        <f t="shared" ref="H4:H14" si="0">F4*G4</f>
        <v>0</v>
      </c>
    </row>
    <row r="5" spans="1:9" ht="42.6" customHeight="1">
      <c r="A5" s="25" t="s">
        <v>178</v>
      </c>
      <c r="B5" s="25" t="s">
        <v>179</v>
      </c>
      <c r="C5" s="33">
        <v>567042</v>
      </c>
      <c r="D5" s="25" t="s">
        <v>37</v>
      </c>
      <c r="E5" s="25" t="s">
        <v>22</v>
      </c>
      <c r="F5" s="28">
        <v>13</v>
      </c>
      <c r="G5" s="23">
        <v>0</v>
      </c>
      <c r="H5" s="23">
        <f t="shared" si="0"/>
        <v>0</v>
      </c>
    </row>
    <row r="6" spans="1:9" ht="38.25">
      <c r="A6" s="25" t="s">
        <v>55</v>
      </c>
      <c r="B6" s="25" t="s">
        <v>46</v>
      </c>
      <c r="C6" s="36">
        <v>114</v>
      </c>
      <c r="D6" s="25" t="s">
        <v>37</v>
      </c>
      <c r="E6" s="25" t="s">
        <v>15</v>
      </c>
      <c r="F6">
        <v>13</v>
      </c>
      <c r="G6" s="35">
        <v>0</v>
      </c>
      <c r="H6" s="23">
        <f t="shared" si="0"/>
        <v>0</v>
      </c>
    </row>
    <row r="7" spans="1:9" ht="43.15" customHeight="1">
      <c r="A7" s="25" t="s">
        <v>56</v>
      </c>
      <c r="B7" s="25" t="s">
        <v>48</v>
      </c>
      <c r="C7" s="33">
        <v>172</v>
      </c>
      <c r="D7" s="25" t="s">
        <v>37</v>
      </c>
      <c r="E7" s="25" t="s">
        <v>51</v>
      </c>
      <c r="F7" s="22">
        <v>13</v>
      </c>
      <c r="G7" s="23">
        <v>0</v>
      </c>
      <c r="H7" s="23">
        <f t="shared" si="0"/>
        <v>0</v>
      </c>
    </row>
    <row r="8" spans="1:9" ht="43.15" customHeight="1">
      <c r="A8" s="53" t="s">
        <v>197</v>
      </c>
      <c r="B8" s="53" t="s">
        <v>194</v>
      </c>
      <c r="C8" s="54">
        <v>14340</v>
      </c>
      <c r="D8" s="53" t="s">
        <v>37</v>
      </c>
      <c r="E8" s="53" t="s">
        <v>15</v>
      </c>
      <c r="F8" s="22">
        <v>16</v>
      </c>
      <c r="G8" s="23">
        <v>0</v>
      </c>
      <c r="H8" s="23">
        <f t="shared" ref="H8" si="1">F8*G8</f>
        <v>0</v>
      </c>
    </row>
    <row r="9" spans="1:9" ht="43.15" customHeight="1">
      <c r="A9" s="53" t="s">
        <v>198</v>
      </c>
      <c r="B9" s="53" t="s">
        <v>188</v>
      </c>
      <c r="C9" s="54">
        <v>14332</v>
      </c>
      <c r="D9" s="53" t="s">
        <v>193</v>
      </c>
      <c r="E9" s="53" t="s">
        <v>15</v>
      </c>
      <c r="F9" s="22">
        <v>16</v>
      </c>
      <c r="G9" s="23">
        <v>0</v>
      </c>
      <c r="H9" s="23">
        <f t="shared" ref="H9" si="2">F9*G9</f>
        <v>0</v>
      </c>
    </row>
    <row r="10" spans="1:9" ht="43.15" customHeight="1">
      <c r="A10" s="53" t="s">
        <v>199</v>
      </c>
      <c r="B10" s="53" t="s">
        <v>191</v>
      </c>
      <c r="C10" s="54">
        <v>14348</v>
      </c>
      <c r="D10" s="53" t="s">
        <v>37</v>
      </c>
      <c r="E10" s="53" t="s">
        <v>15</v>
      </c>
      <c r="F10" s="22">
        <v>16</v>
      </c>
      <c r="G10" s="23">
        <v>0</v>
      </c>
      <c r="H10" s="23">
        <f t="shared" ref="H10" si="3">F10*G10</f>
        <v>0</v>
      </c>
    </row>
    <row r="11" spans="1:9" ht="34.5" customHeight="1">
      <c r="A11" s="40" t="s">
        <v>154</v>
      </c>
      <c r="B11" s="40" t="s">
        <v>155</v>
      </c>
      <c r="C11" s="41">
        <v>13921</v>
      </c>
      <c r="D11" s="40" t="s">
        <v>37</v>
      </c>
      <c r="E11" s="40" t="s">
        <v>15</v>
      </c>
      <c r="F11" s="22">
        <v>9</v>
      </c>
      <c r="G11" s="23">
        <v>0</v>
      </c>
      <c r="H11" s="23">
        <f t="shared" si="0"/>
        <v>0</v>
      </c>
    </row>
    <row r="12" spans="1:9" ht="25.5">
      <c r="A12" s="25" t="s">
        <v>57</v>
      </c>
      <c r="B12" s="22"/>
      <c r="C12" s="33">
        <v>14174</v>
      </c>
      <c r="D12" s="25" t="s">
        <v>50</v>
      </c>
      <c r="E12" s="25" t="s">
        <v>15</v>
      </c>
      <c r="F12" s="22">
        <v>13</v>
      </c>
      <c r="G12" s="23">
        <v>0</v>
      </c>
      <c r="H12" s="23">
        <f t="shared" si="0"/>
        <v>0</v>
      </c>
    </row>
    <row r="13" spans="1:9" ht="38.25">
      <c r="A13" s="53" t="s">
        <v>201</v>
      </c>
      <c r="B13" s="53" t="s">
        <v>202</v>
      </c>
      <c r="C13" s="54">
        <v>14355</v>
      </c>
      <c r="D13" s="53" t="s">
        <v>37</v>
      </c>
      <c r="E13" s="53" t="s">
        <v>15</v>
      </c>
      <c r="F13" s="22">
        <v>13</v>
      </c>
      <c r="G13" s="23">
        <v>0</v>
      </c>
      <c r="H13" s="23">
        <f t="shared" ref="H13" si="4">F13*G13</f>
        <v>0</v>
      </c>
    </row>
    <row r="14" spans="1:9" ht="38.25">
      <c r="A14" s="50" t="s">
        <v>156</v>
      </c>
      <c r="B14" s="55" t="s">
        <v>153</v>
      </c>
      <c r="C14" s="51">
        <v>13587</v>
      </c>
      <c r="D14" s="50" t="s">
        <v>152</v>
      </c>
      <c r="E14" s="50" t="s">
        <v>15</v>
      </c>
      <c r="F14" s="28">
        <v>13</v>
      </c>
      <c r="G14" s="23">
        <v>0</v>
      </c>
      <c r="H14" s="23">
        <f t="shared" si="0"/>
        <v>0</v>
      </c>
      <c r="I14" s="56"/>
    </row>
    <row r="15" spans="1:9" ht="18">
      <c r="G15" s="31" t="s">
        <v>18</v>
      </c>
      <c r="H15" s="32">
        <f>SUM(H3:H14)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E971-FAE2-4C66-A1F6-9AAAA06BE210}">
  <dimension ref="A1:H26"/>
  <sheetViews>
    <sheetView topLeftCell="A16" workbookViewId="0">
      <selection activeCell="G26" sqref="G26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">
      <c r="A1" s="20" t="s">
        <v>34</v>
      </c>
    </row>
    <row r="2" spans="1:8" ht="36">
      <c r="A2" s="21" t="s">
        <v>6</v>
      </c>
      <c r="B2" s="21" t="s">
        <v>7</v>
      </c>
      <c r="C2" s="42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</row>
    <row r="3" spans="1:8" ht="28.9" customHeight="1">
      <c r="A3" s="65" t="s">
        <v>157</v>
      </c>
      <c r="B3" s="65" t="s">
        <v>14</v>
      </c>
      <c r="C3" s="66">
        <v>13737</v>
      </c>
      <c r="D3" s="65" t="s">
        <v>37</v>
      </c>
      <c r="E3" s="65" t="s">
        <v>15</v>
      </c>
      <c r="F3" s="66">
        <v>9</v>
      </c>
      <c r="G3" s="64">
        <v>0</v>
      </c>
      <c r="H3" s="64">
        <f>F3*G3</f>
        <v>0</v>
      </c>
    </row>
    <row r="4" spans="1:8">
      <c r="A4" s="65"/>
      <c r="B4" s="65"/>
      <c r="C4" s="66"/>
      <c r="D4" s="65"/>
      <c r="E4" s="65"/>
      <c r="F4" s="66"/>
      <c r="G4" s="64"/>
      <c r="H4" s="64"/>
    </row>
    <row r="5" spans="1:8" ht="38.25">
      <c r="A5" s="50" t="s">
        <v>180</v>
      </c>
      <c r="B5" s="50" t="s">
        <v>181</v>
      </c>
      <c r="C5" s="51">
        <v>1111020030</v>
      </c>
      <c r="D5" s="50" t="s">
        <v>37</v>
      </c>
      <c r="E5" s="37" t="s">
        <v>112</v>
      </c>
      <c r="F5" s="51">
        <v>4</v>
      </c>
      <c r="G5" s="49">
        <v>0</v>
      </c>
      <c r="H5" s="49">
        <f>F5*G5</f>
        <v>0</v>
      </c>
    </row>
    <row r="6" spans="1:8" ht="53.25" customHeight="1">
      <c r="A6" s="53" t="s">
        <v>204</v>
      </c>
      <c r="B6" s="53" t="s">
        <v>205</v>
      </c>
      <c r="C6" s="54">
        <v>14071</v>
      </c>
      <c r="D6" s="50" t="s">
        <v>37</v>
      </c>
      <c r="E6" s="50" t="s">
        <v>15</v>
      </c>
      <c r="F6" s="51">
        <v>1</v>
      </c>
      <c r="G6" s="49">
        <v>0</v>
      </c>
      <c r="H6" s="49">
        <f>F6*G6</f>
        <v>0</v>
      </c>
    </row>
    <row r="7" spans="1:8" ht="44.45" customHeight="1">
      <c r="A7" s="37" t="s">
        <v>144</v>
      </c>
      <c r="B7" s="37" t="s">
        <v>42</v>
      </c>
      <c r="C7" s="43">
        <v>13979</v>
      </c>
      <c r="D7" s="37" t="s">
        <v>43</v>
      </c>
      <c r="E7" s="44" t="s">
        <v>15</v>
      </c>
      <c r="F7" s="33">
        <v>18</v>
      </c>
      <c r="G7" s="52">
        <v>0</v>
      </c>
      <c r="H7" s="52">
        <f>F7*G7</f>
        <v>0</v>
      </c>
    </row>
    <row r="8" spans="1:8" ht="44.45" customHeight="1">
      <c r="A8" s="37" t="s">
        <v>185</v>
      </c>
      <c r="B8" s="37" t="s">
        <v>186</v>
      </c>
      <c r="C8" s="43">
        <v>1111023037</v>
      </c>
      <c r="D8" s="50" t="s">
        <v>37</v>
      </c>
      <c r="E8" s="37" t="s">
        <v>112</v>
      </c>
      <c r="F8" s="33">
        <v>4</v>
      </c>
      <c r="G8" s="45">
        <v>0</v>
      </c>
      <c r="H8" s="45">
        <f>F8*G8</f>
        <v>0</v>
      </c>
    </row>
    <row r="9" spans="1:8" ht="44.45" customHeight="1">
      <c r="A9" s="37" t="s">
        <v>145</v>
      </c>
      <c r="B9" s="37" t="s">
        <v>17</v>
      </c>
      <c r="C9" s="43">
        <v>13491</v>
      </c>
      <c r="D9" s="37" t="s">
        <v>37</v>
      </c>
      <c r="E9" s="37" t="s">
        <v>15</v>
      </c>
      <c r="F9" s="51">
        <v>13</v>
      </c>
      <c r="G9" s="49">
        <v>0</v>
      </c>
      <c r="H9" s="49">
        <f t="shared" ref="H9:H25" si="0">F9*G9</f>
        <v>0</v>
      </c>
    </row>
    <row r="10" spans="1:8" ht="44.45" customHeight="1">
      <c r="A10" s="37" t="s">
        <v>209</v>
      </c>
      <c r="B10" s="37" t="s">
        <v>17</v>
      </c>
      <c r="C10" s="43">
        <v>14049</v>
      </c>
      <c r="D10" s="37" t="s">
        <v>37</v>
      </c>
      <c r="E10" s="37" t="s">
        <v>15</v>
      </c>
      <c r="F10" s="54">
        <v>1</v>
      </c>
      <c r="G10" s="52">
        <v>0</v>
      </c>
      <c r="H10" s="52">
        <f t="shared" ref="H10" si="1">F10*G10</f>
        <v>0</v>
      </c>
    </row>
    <row r="11" spans="1:8" ht="44.45" customHeight="1">
      <c r="A11" s="37" t="s">
        <v>182</v>
      </c>
      <c r="B11" s="46" t="s">
        <v>183</v>
      </c>
      <c r="C11" s="47">
        <v>148</v>
      </c>
      <c r="D11" s="46" t="s">
        <v>37</v>
      </c>
      <c r="E11" s="37" t="s">
        <v>184</v>
      </c>
      <c r="F11" s="51">
        <v>18</v>
      </c>
      <c r="G11" s="49">
        <v>0</v>
      </c>
      <c r="H11" s="49">
        <f t="shared" ref="H11" si="2">F11*G11</f>
        <v>0</v>
      </c>
    </row>
    <row r="12" spans="1:8" ht="44.45" customHeight="1">
      <c r="A12" s="25" t="s">
        <v>146</v>
      </c>
      <c r="B12" s="25" t="s">
        <v>147</v>
      </c>
      <c r="C12" s="33">
        <v>195</v>
      </c>
      <c r="D12" s="25" t="s">
        <v>37</v>
      </c>
      <c r="E12" s="25" t="s">
        <v>78</v>
      </c>
      <c r="F12" s="33">
        <v>17</v>
      </c>
      <c r="G12" s="45">
        <v>0</v>
      </c>
      <c r="H12" s="45">
        <f t="shared" si="0"/>
        <v>0</v>
      </c>
    </row>
    <row r="13" spans="1:8" ht="44.45" customHeight="1">
      <c r="A13" s="53" t="s">
        <v>210</v>
      </c>
      <c r="B13" s="53" t="s">
        <v>211</v>
      </c>
      <c r="C13" s="54">
        <v>14299</v>
      </c>
      <c r="D13" s="53" t="s">
        <v>37</v>
      </c>
      <c r="E13" s="53" t="s">
        <v>15</v>
      </c>
      <c r="F13" s="54">
        <v>2</v>
      </c>
      <c r="G13" s="52">
        <v>0</v>
      </c>
      <c r="H13" s="52">
        <f t="shared" ref="H13" si="3">F13*G13</f>
        <v>0</v>
      </c>
    </row>
    <row r="14" spans="1:8" ht="44.45" customHeight="1">
      <c r="A14" s="53" t="s">
        <v>212</v>
      </c>
      <c r="B14" s="53" t="s">
        <v>214</v>
      </c>
      <c r="C14" s="54">
        <v>1111025027</v>
      </c>
      <c r="D14" s="53" t="s">
        <v>37</v>
      </c>
      <c r="E14" s="37" t="s">
        <v>112</v>
      </c>
      <c r="F14" s="41">
        <v>5</v>
      </c>
      <c r="G14" s="45">
        <v>0</v>
      </c>
      <c r="H14" s="45">
        <f t="shared" si="0"/>
        <v>0</v>
      </c>
    </row>
    <row r="15" spans="1:8" ht="44.45" customHeight="1">
      <c r="A15" s="53" t="s">
        <v>213</v>
      </c>
      <c r="B15" s="53" t="s">
        <v>214</v>
      </c>
      <c r="C15" s="54">
        <v>1111025028</v>
      </c>
      <c r="D15" s="53" t="s">
        <v>75</v>
      </c>
      <c r="E15" s="37" t="s">
        <v>112</v>
      </c>
      <c r="F15" s="54">
        <v>5</v>
      </c>
      <c r="G15" s="52">
        <v>0</v>
      </c>
      <c r="H15" s="52">
        <f t="shared" ref="H15:H16" si="4">F15*G15</f>
        <v>0</v>
      </c>
    </row>
    <row r="16" spans="1:8" ht="44.45" customHeight="1">
      <c r="A16" s="53" t="s">
        <v>215</v>
      </c>
      <c r="B16" s="53" t="s">
        <v>217</v>
      </c>
      <c r="C16" s="54">
        <v>1111025034</v>
      </c>
      <c r="D16" s="53" t="s">
        <v>37</v>
      </c>
      <c r="E16" s="37" t="s">
        <v>112</v>
      </c>
      <c r="F16" s="54">
        <v>5</v>
      </c>
      <c r="G16" s="52">
        <v>0</v>
      </c>
      <c r="H16" s="52">
        <f t="shared" si="4"/>
        <v>0</v>
      </c>
    </row>
    <row r="17" spans="1:8" ht="44.45" customHeight="1">
      <c r="A17" s="53" t="s">
        <v>216</v>
      </c>
      <c r="B17" s="53" t="s">
        <v>218</v>
      </c>
      <c r="C17" s="54">
        <v>1111025033</v>
      </c>
      <c r="D17" s="53" t="s">
        <v>75</v>
      </c>
      <c r="E17" s="37" t="s">
        <v>112</v>
      </c>
      <c r="F17" s="54">
        <v>5</v>
      </c>
      <c r="G17" s="52">
        <v>0</v>
      </c>
      <c r="H17" s="52">
        <f t="shared" ref="H17" si="5">F17*G17</f>
        <v>0</v>
      </c>
    </row>
    <row r="18" spans="1:8" ht="44.45" customHeight="1">
      <c r="A18" s="53" t="s">
        <v>206</v>
      </c>
      <c r="B18" s="53" t="s">
        <v>188</v>
      </c>
      <c r="C18" s="54">
        <v>14334</v>
      </c>
      <c r="D18" s="53" t="s">
        <v>193</v>
      </c>
      <c r="E18" s="53" t="s">
        <v>15</v>
      </c>
      <c r="F18" s="54">
        <v>16</v>
      </c>
      <c r="G18" s="52">
        <v>0</v>
      </c>
      <c r="H18" s="52">
        <f t="shared" ref="H18:H21" si="6">F18*G18</f>
        <v>0</v>
      </c>
    </row>
    <row r="19" spans="1:8" ht="44.45" customHeight="1">
      <c r="A19" s="53" t="s">
        <v>207</v>
      </c>
      <c r="B19" s="53" t="s">
        <v>191</v>
      </c>
      <c r="C19" s="54">
        <v>14350</v>
      </c>
      <c r="D19" s="53" t="s">
        <v>37</v>
      </c>
      <c r="E19" s="53" t="s">
        <v>15</v>
      </c>
      <c r="F19" s="54">
        <v>16</v>
      </c>
      <c r="G19" s="52">
        <v>0</v>
      </c>
      <c r="H19" s="52">
        <f t="shared" ref="H19" si="7">F19*G19</f>
        <v>0</v>
      </c>
    </row>
    <row r="20" spans="1:8" ht="44.45" customHeight="1">
      <c r="A20" s="53" t="s">
        <v>203</v>
      </c>
      <c r="B20" s="53" t="s">
        <v>194</v>
      </c>
      <c r="C20" s="54">
        <v>14342</v>
      </c>
      <c r="D20" s="53" t="s">
        <v>37</v>
      </c>
      <c r="E20" s="53" t="s">
        <v>15</v>
      </c>
      <c r="F20" s="54">
        <v>16</v>
      </c>
      <c r="G20" s="52">
        <v>0</v>
      </c>
      <c r="H20" s="52">
        <f t="shared" si="6"/>
        <v>0</v>
      </c>
    </row>
    <row r="21" spans="1:8" ht="44.45" customHeight="1">
      <c r="A21" s="53" t="s">
        <v>219</v>
      </c>
      <c r="B21" s="53" t="s">
        <v>220</v>
      </c>
      <c r="C21" s="54">
        <v>1111025019</v>
      </c>
      <c r="D21" s="53" t="s">
        <v>37</v>
      </c>
      <c r="E21" s="37" t="s">
        <v>112</v>
      </c>
      <c r="F21" s="54">
        <v>5</v>
      </c>
      <c r="G21" s="52">
        <v>0</v>
      </c>
      <c r="H21" s="52">
        <f t="shared" si="6"/>
        <v>0</v>
      </c>
    </row>
    <row r="22" spans="1:8" ht="44.45" customHeight="1">
      <c r="A22" s="53" t="s">
        <v>208</v>
      </c>
      <c r="B22" s="50" t="s">
        <v>202</v>
      </c>
      <c r="C22" s="54">
        <v>14358</v>
      </c>
      <c r="D22" s="50" t="s">
        <v>37</v>
      </c>
      <c r="E22" s="37" t="s">
        <v>15</v>
      </c>
      <c r="F22" s="51">
        <v>18</v>
      </c>
      <c r="G22" s="49">
        <v>0</v>
      </c>
      <c r="H22" s="49">
        <f>F22*G22</f>
        <v>0</v>
      </c>
    </row>
    <row r="23" spans="1:8" ht="44.45" customHeight="1">
      <c r="A23" s="53" t="s">
        <v>221</v>
      </c>
      <c r="B23" s="53" t="s">
        <v>222</v>
      </c>
      <c r="C23" s="54">
        <v>1111026038</v>
      </c>
      <c r="D23" s="53" t="s">
        <v>37</v>
      </c>
      <c r="E23" s="37" t="s">
        <v>112</v>
      </c>
      <c r="F23" s="54">
        <v>5</v>
      </c>
      <c r="G23" s="52">
        <v>0</v>
      </c>
      <c r="H23" s="52">
        <f t="shared" ref="H23:H24" si="8">F23*G23</f>
        <v>0</v>
      </c>
    </row>
    <row r="24" spans="1:8" ht="44.45" customHeight="1">
      <c r="A24" s="53" t="s">
        <v>223</v>
      </c>
      <c r="B24" s="53"/>
      <c r="C24" s="54">
        <v>1139024003</v>
      </c>
      <c r="D24" s="53" t="s">
        <v>50</v>
      </c>
      <c r="E24" s="37" t="s">
        <v>112</v>
      </c>
      <c r="F24" s="54">
        <v>4</v>
      </c>
      <c r="G24" s="52">
        <v>0</v>
      </c>
      <c r="H24" s="52">
        <f t="shared" si="8"/>
        <v>0</v>
      </c>
    </row>
    <row r="25" spans="1:8" ht="44.45" customHeight="1">
      <c r="A25" s="25" t="s">
        <v>87</v>
      </c>
      <c r="B25" s="25"/>
      <c r="C25" s="54">
        <v>14175</v>
      </c>
      <c r="D25" s="25" t="s">
        <v>50</v>
      </c>
      <c r="E25" s="25" t="s">
        <v>15</v>
      </c>
      <c r="F25" s="33">
        <v>14</v>
      </c>
      <c r="G25" s="45">
        <v>0</v>
      </c>
      <c r="H25" s="45">
        <f t="shared" si="0"/>
        <v>0</v>
      </c>
    </row>
    <row r="26" spans="1:8" ht="20.25">
      <c r="G26" s="19" t="s">
        <v>18</v>
      </c>
      <c r="H26" s="32">
        <f>SUM(H3:H25)</f>
        <v>0</v>
      </c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9483-45CD-4567-B80A-7ED76DE0384C}">
  <dimension ref="A1:H16"/>
  <sheetViews>
    <sheetView workbookViewId="0">
      <selection activeCell="G16" sqref="G16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20" t="s">
        <v>35</v>
      </c>
    </row>
    <row r="2" spans="1:8" ht="36">
      <c r="A2" s="38" t="s">
        <v>6</v>
      </c>
      <c r="B2" s="18" t="s">
        <v>7</v>
      </c>
      <c r="C2" s="39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</row>
    <row r="3" spans="1:8" ht="40.9" customHeight="1">
      <c r="A3" s="25" t="s">
        <v>79</v>
      </c>
      <c r="B3" s="25" t="s">
        <v>42</v>
      </c>
      <c r="C3" s="25">
        <v>14115</v>
      </c>
      <c r="D3" s="25" t="s">
        <v>80</v>
      </c>
      <c r="E3" s="25" t="s">
        <v>15</v>
      </c>
      <c r="F3" s="22">
        <v>18</v>
      </c>
      <c r="G3" s="23">
        <v>0</v>
      </c>
      <c r="H3" s="23">
        <f>F3*G3</f>
        <v>0</v>
      </c>
    </row>
    <row r="4" spans="1:8" ht="40.9" customHeight="1">
      <c r="A4" s="40" t="s">
        <v>158</v>
      </c>
      <c r="B4" s="40" t="s">
        <v>159</v>
      </c>
      <c r="C4" s="40">
        <v>13739</v>
      </c>
      <c r="D4" s="40" t="s">
        <v>37</v>
      </c>
      <c r="E4" s="40" t="s">
        <v>15</v>
      </c>
      <c r="F4" s="22">
        <v>10</v>
      </c>
      <c r="G4" s="23">
        <v>0</v>
      </c>
      <c r="H4" s="23">
        <f>F4*G4</f>
        <v>0</v>
      </c>
    </row>
    <row r="5" spans="1:8" ht="40.9" customHeight="1">
      <c r="A5" s="40" t="s">
        <v>160</v>
      </c>
      <c r="B5" s="40" t="s">
        <v>161</v>
      </c>
      <c r="C5" s="40">
        <v>14136</v>
      </c>
      <c r="D5" s="40" t="s">
        <v>37</v>
      </c>
      <c r="E5" s="40" t="s">
        <v>15</v>
      </c>
      <c r="F5" s="22">
        <v>1</v>
      </c>
      <c r="G5" s="23">
        <v>0</v>
      </c>
      <c r="H5" s="23">
        <f>F5*G5</f>
        <v>0</v>
      </c>
    </row>
    <row r="6" spans="1:8" ht="38.25">
      <c r="A6" s="25" t="s">
        <v>162</v>
      </c>
      <c r="B6" s="25" t="s">
        <v>163</v>
      </c>
      <c r="C6" s="25">
        <v>399</v>
      </c>
      <c r="D6" s="25" t="s">
        <v>37</v>
      </c>
      <c r="E6" s="25" t="s">
        <v>19</v>
      </c>
      <c r="F6" s="22">
        <v>18</v>
      </c>
      <c r="G6" s="23">
        <v>0</v>
      </c>
      <c r="H6" s="23">
        <f t="shared" ref="H6:H15" si="0">F6*G6</f>
        <v>0</v>
      </c>
    </row>
    <row r="7" spans="1:8" ht="42.6" customHeight="1">
      <c r="A7" s="25" t="s">
        <v>164</v>
      </c>
      <c r="B7" s="25" t="s">
        <v>165</v>
      </c>
      <c r="C7" s="25">
        <v>352</v>
      </c>
      <c r="D7" s="25" t="s">
        <v>61</v>
      </c>
      <c r="E7" s="25" t="s">
        <v>166</v>
      </c>
      <c r="F7" s="22">
        <v>18</v>
      </c>
      <c r="G7" s="23">
        <v>0</v>
      </c>
      <c r="H7" s="23">
        <f t="shared" si="0"/>
        <v>0</v>
      </c>
    </row>
    <row r="8" spans="1:8" ht="25.5">
      <c r="A8" s="26" t="s">
        <v>81</v>
      </c>
      <c r="B8" s="26" t="s">
        <v>86</v>
      </c>
      <c r="C8" s="25">
        <v>384</v>
      </c>
      <c r="D8" s="25" t="s">
        <v>37</v>
      </c>
      <c r="E8" s="25" t="s">
        <v>82</v>
      </c>
      <c r="F8" s="22">
        <v>18</v>
      </c>
      <c r="G8" s="23">
        <v>0</v>
      </c>
      <c r="H8" s="23">
        <f t="shared" si="0"/>
        <v>0</v>
      </c>
    </row>
    <row r="9" spans="1:8" ht="38.25">
      <c r="A9" s="53" t="s">
        <v>224</v>
      </c>
      <c r="B9" s="25" t="s">
        <v>225</v>
      </c>
      <c r="C9" s="25">
        <v>14360</v>
      </c>
      <c r="D9" s="25" t="s">
        <v>37</v>
      </c>
      <c r="E9" s="25" t="s">
        <v>15</v>
      </c>
      <c r="F9" s="22">
        <v>20</v>
      </c>
      <c r="G9" s="23">
        <v>0</v>
      </c>
      <c r="H9" s="23">
        <f t="shared" si="0"/>
        <v>0</v>
      </c>
    </row>
    <row r="10" spans="1:8" ht="25.5">
      <c r="A10" s="25" t="s">
        <v>83</v>
      </c>
      <c r="B10" s="25" t="s">
        <v>17</v>
      </c>
      <c r="C10" s="26">
        <v>13494</v>
      </c>
      <c r="D10" s="25" t="s">
        <v>37</v>
      </c>
      <c r="E10" s="26" t="s">
        <v>15</v>
      </c>
      <c r="F10" s="22">
        <v>17</v>
      </c>
      <c r="G10" s="23">
        <v>0</v>
      </c>
      <c r="H10" s="23">
        <f t="shared" si="0"/>
        <v>0</v>
      </c>
    </row>
    <row r="11" spans="1:8" ht="38.25">
      <c r="A11" s="25" t="s">
        <v>84</v>
      </c>
      <c r="B11" s="25" t="s">
        <v>17</v>
      </c>
      <c r="C11" s="25">
        <v>14163</v>
      </c>
      <c r="D11" s="25" t="s">
        <v>85</v>
      </c>
      <c r="E11" s="26" t="s">
        <v>15</v>
      </c>
      <c r="F11" s="22">
        <v>1</v>
      </c>
      <c r="G11" s="23">
        <v>0</v>
      </c>
      <c r="H11" s="23">
        <f t="shared" si="0"/>
        <v>0</v>
      </c>
    </row>
    <row r="12" spans="1:8" ht="41.25" customHeight="1">
      <c r="A12" s="53" t="s">
        <v>226</v>
      </c>
      <c r="B12" s="53" t="s">
        <v>188</v>
      </c>
      <c r="C12" s="53">
        <v>14336</v>
      </c>
      <c r="D12" s="53" t="s">
        <v>227</v>
      </c>
      <c r="E12" s="26" t="s">
        <v>15</v>
      </c>
      <c r="F12" s="22">
        <v>21</v>
      </c>
      <c r="G12" s="23">
        <v>0</v>
      </c>
      <c r="H12" s="23">
        <f t="shared" ref="H12" si="1">F12*G12</f>
        <v>0</v>
      </c>
    </row>
    <row r="13" spans="1:8" ht="29.25" customHeight="1">
      <c r="A13" s="53" t="s">
        <v>228</v>
      </c>
      <c r="B13" s="53" t="s">
        <v>191</v>
      </c>
      <c r="C13" s="53">
        <v>14352</v>
      </c>
      <c r="D13" s="53" t="s">
        <v>37</v>
      </c>
      <c r="E13" s="26" t="s">
        <v>15</v>
      </c>
      <c r="F13" s="22">
        <v>21</v>
      </c>
      <c r="G13" s="23">
        <v>0</v>
      </c>
      <c r="H13" s="23">
        <f t="shared" ref="H13" si="2">F13*G13</f>
        <v>0</v>
      </c>
    </row>
    <row r="14" spans="1:8" ht="33" customHeight="1">
      <c r="A14" s="53" t="s">
        <v>229</v>
      </c>
      <c r="B14" s="53" t="s">
        <v>230</v>
      </c>
      <c r="C14" s="53">
        <v>14344</v>
      </c>
      <c r="D14" s="53" t="s">
        <v>37</v>
      </c>
      <c r="E14" s="26" t="s">
        <v>15</v>
      </c>
      <c r="F14" s="22">
        <v>21</v>
      </c>
      <c r="G14" s="23">
        <v>0</v>
      </c>
      <c r="H14" s="23">
        <f t="shared" ref="H14" si="3">F14*G14</f>
        <v>0</v>
      </c>
    </row>
    <row r="15" spans="1:8" ht="25.5">
      <c r="A15" s="25" t="s">
        <v>87</v>
      </c>
      <c r="B15" s="25"/>
      <c r="C15" s="25">
        <v>14175</v>
      </c>
      <c r="D15" s="25" t="s">
        <v>50</v>
      </c>
      <c r="E15" s="25" t="s">
        <v>15</v>
      </c>
      <c r="F15" s="22">
        <v>7</v>
      </c>
      <c r="G15" s="23">
        <v>0</v>
      </c>
      <c r="H15" s="23">
        <f t="shared" si="0"/>
        <v>0</v>
      </c>
    </row>
    <row r="16" spans="1:8" ht="20.25">
      <c r="G16" s="19" t="s">
        <v>18</v>
      </c>
      <c r="H16" s="32">
        <f>SUM(H3:H15)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A36D-EE2E-4DEF-AB7E-66E18DC6797B}">
  <dimension ref="A1:H16"/>
  <sheetViews>
    <sheetView workbookViewId="0">
      <selection activeCell="G16" sqref="G16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20" t="s">
        <v>58</v>
      </c>
    </row>
    <row r="2" spans="1:8" ht="36">
      <c r="A2" s="38" t="s">
        <v>6</v>
      </c>
      <c r="B2" s="18" t="s">
        <v>7</v>
      </c>
      <c r="C2" s="39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</row>
    <row r="3" spans="1:8" ht="39.75" customHeight="1">
      <c r="A3" s="40" t="s">
        <v>167</v>
      </c>
      <c r="B3" s="40" t="s">
        <v>21</v>
      </c>
      <c r="C3" s="36">
        <v>6611019088</v>
      </c>
      <c r="D3" s="40" t="s">
        <v>37</v>
      </c>
      <c r="E3" s="40" t="s">
        <v>20</v>
      </c>
      <c r="F3" s="22">
        <v>1</v>
      </c>
      <c r="G3" s="23">
        <v>0</v>
      </c>
      <c r="H3" s="23">
        <f>F3*G3</f>
        <v>0</v>
      </c>
    </row>
    <row r="4" spans="1:8" ht="38.25">
      <c r="A4" s="26" t="s">
        <v>59</v>
      </c>
      <c r="B4" s="26" t="s">
        <v>60</v>
      </c>
      <c r="C4" s="36">
        <v>43</v>
      </c>
      <c r="D4" s="26" t="s">
        <v>61</v>
      </c>
      <c r="E4" s="26" t="s">
        <v>62</v>
      </c>
      <c r="F4" s="22">
        <v>15</v>
      </c>
      <c r="G4" s="23">
        <v>0</v>
      </c>
      <c r="H4" s="23">
        <f t="shared" ref="H4:H15" si="0">F4*G4</f>
        <v>0</v>
      </c>
    </row>
    <row r="5" spans="1:8" ht="38.25">
      <c r="A5" s="26" t="s">
        <v>63</v>
      </c>
      <c r="B5" s="26" t="s">
        <v>64</v>
      </c>
      <c r="C5" s="36">
        <v>2</v>
      </c>
      <c r="D5" s="40" t="s">
        <v>37</v>
      </c>
      <c r="E5" s="40" t="s">
        <v>20</v>
      </c>
      <c r="F5" s="22">
        <v>15</v>
      </c>
      <c r="G5" s="23">
        <v>0</v>
      </c>
      <c r="H5" s="23">
        <f t="shared" si="0"/>
        <v>0</v>
      </c>
    </row>
    <row r="6" spans="1:8" ht="38.25">
      <c r="A6" s="26" t="s">
        <v>169</v>
      </c>
      <c r="B6" s="26" t="s">
        <v>170</v>
      </c>
      <c r="C6" s="36">
        <v>36</v>
      </c>
      <c r="D6" s="53" t="s">
        <v>37</v>
      </c>
      <c r="E6" s="53" t="s">
        <v>16</v>
      </c>
      <c r="F6" s="22">
        <v>1</v>
      </c>
      <c r="G6" s="23">
        <v>0</v>
      </c>
      <c r="H6" s="23">
        <f t="shared" ref="H6" si="1">F6*G6</f>
        <v>0</v>
      </c>
    </row>
    <row r="7" spans="1:8" ht="25.5">
      <c r="A7" s="25" t="s">
        <v>65</v>
      </c>
      <c r="B7" s="25" t="s">
        <v>66</v>
      </c>
      <c r="C7" s="33">
        <v>62</v>
      </c>
      <c r="D7" s="25" t="s">
        <v>37</v>
      </c>
      <c r="E7" s="25" t="s">
        <v>15</v>
      </c>
      <c r="F7" s="22">
        <v>15</v>
      </c>
      <c r="G7" s="23">
        <v>0</v>
      </c>
      <c r="H7" s="23">
        <f t="shared" si="0"/>
        <v>0</v>
      </c>
    </row>
    <row r="8" spans="1:8" ht="25.5">
      <c r="A8" s="40" t="s">
        <v>171</v>
      </c>
      <c r="B8" s="40" t="s">
        <v>115</v>
      </c>
      <c r="C8" s="41">
        <v>279</v>
      </c>
      <c r="D8" s="40" t="s">
        <v>85</v>
      </c>
      <c r="E8" s="40" t="s">
        <v>15</v>
      </c>
      <c r="F8" s="22">
        <v>1</v>
      </c>
      <c r="G8" s="23">
        <v>0</v>
      </c>
      <c r="H8" s="23">
        <f t="shared" si="0"/>
        <v>0</v>
      </c>
    </row>
    <row r="9" spans="1:8" ht="29.25" customHeight="1">
      <c r="A9" s="53" t="s">
        <v>231</v>
      </c>
      <c r="B9" s="53" t="s">
        <v>232</v>
      </c>
      <c r="C9" s="54">
        <v>1111023133</v>
      </c>
      <c r="D9" s="53" t="s">
        <v>37</v>
      </c>
      <c r="E9" s="53" t="s">
        <v>20</v>
      </c>
      <c r="F9" s="22">
        <v>16</v>
      </c>
      <c r="G9" s="23">
        <v>0</v>
      </c>
      <c r="H9" s="23">
        <f t="shared" ref="H9" si="2">F9*G9</f>
        <v>0</v>
      </c>
    </row>
    <row r="10" spans="1:8" ht="25.5">
      <c r="A10" s="25" t="s">
        <v>67</v>
      </c>
      <c r="B10" s="25" t="s">
        <v>68</v>
      </c>
      <c r="C10" s="33">
        <v>16</v>
      </c>
      <c r="D10" s="25" t="s">
        <v>37</v>
      </c>
      <c r="E10" s="25" t="s">
        <v>15</v>
      </c>
      <c r="F10" s="22">
        <v>16</v>
      </c>
      <c r="G10" s="23">
        <v>0</v>
      </c>
      <c r="H10" s="23">
        <f t="shared" si="0"/>
        <v>0</v>
      </c>
    </row>
    <row r="11" spans="1:8" ht="25.5">
      <c r="A11" s="40" t="s">
        <v>172</v>
      </c>
      <c r="B11" s="40" t="s">
        <v>173</v>
      </c>
      <c r="C11" s="41">
        <v>331</v>
      </c>
      <c r="D11" s="40" t="s">
        <v>85</v>
      </c>
      <c r="E11" s="40" t="s">
        <v>15</v>
      </c>
      <c r="F11" s="22">
        <v>1</v>
      </c>
      <c r="G11" s="23">
        <v>0</v>
      </c>
      <c r="H11" s="23">
        <f t="shared" si="0"/>
        <v>0</v>
      </c>
    </row>
    <row r="12" spans="1:8" ht="32.25" customHeight="1">
      <c r="A12" s="25" t="s">
        <v>69</v>
      </c>
      <c r="B12" s="25" t="s">
        <v>70</v>
      </c>
      <c r="C12" s="33">
        <v>66</v>
      </c>
      <c r="D12" s="25" t="s">
        <v>71</v>
      </c>
      <c r="E12" s="48" t="s">
        <v>72</v>
      </c>
      <c r="F12" s="22">
        <v>16</v>
      </c>
      <c r="G12" s="23">
        <v>0</v>
      </c>
      <c r="H12" s="23">
        <f t="shared" si="0"/>
        <v>0</v>
      </c>
    </row>
    <row r="13" spans="1:8" ht="25.5">
      <c r="A13" s="25" t="s">
        <v>73</v>
      </c>
      <c r="B13" s="25" t="s">
        <v>74</v>
      </c>
      <c r="C13" s="33">
        <v>1111019082</v>
      </c>
      <c r="D13" s="26" t="s">
        <v>75</v>
      </c>
      <c r="E13" s="25" t="s">
        <v>22</v>
      </c>
      <c r="F13" s="22">
        <v>16</v>
      </c>
      <c r="G13" s="23">
        <v>0</v>
      </c>
      <c r="H13" s="23">
        <f t="shared" si="0"/>
        <v>0</v>
      </c>
    </row>
    <row r="14" spans="1:8" ht="36" customHeight="1">
      <c r="A14" s="53" t="s">
        <v>233</v>
      </c>
      <c r="B14" s="53" t="s">
        <v>234</v>
      </c>
      <c r="C14" s="54">
        <v>14362</v>
      </c>
      <c r="D14" s="53" t="s">
        <v>37</v>
      </c>
      <c r="E14" s="53" t="s">
        <v>15</v>
      </c>
      <c r="F14" s="22">
        <v>16</v>
      </c>
      <c r="G14" s="23">
        <v>0</v>
      </c>
      <c r="H14" s="23">
        <f t="shared" ref="H14" si="3">F14*G14</f>
        <v>0</v>
      </c>
    </row>
    <row r="15" spans="1:8" ht="25.5">
      <c r="A15" s="25" t="s">
        <v>76</v>
      </c>
      <c r="B15" s="26" t="s">
        <v>77</v>
      </c>
      <c r="C15" s="33">
        <v>418</v>
      </c>
      <c r="D15" s="25" t="s">
        <v>37</v>
      </c>
      <c r="E15" s="25" t="s">
        <v>78</v>
      </c>
      <c r="F15" s="22">
        <v>16</v>
      </c>
      <c r="G15" s="23">
        <v>0</v>
      </c>
      <c r="H15" s="23">
        <f t="shared" si="0"/>
        <v>0</v>
      </c>
    </row>
    <row r="16" spans="1:8" ht="20.25">
      <c r="G16" s="19" t="s">
        <v>18</v>
      </c>
      <c r="H16" s="32">
        <f>SUM(H3:H15)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DE79-BC89-4037-9E14-03ED138602F6}">
  <dimension ref="A1:H18"/>
  <sheetViews>
    <sheetView topLeftCell="A5" workbookViewId="0">
      <selection activeCell="G18" sqref="G18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20" t="s">
        <v>88</v>
      </c>
    </row>
    <row r="2" spans="1:8" ht="36">
      <c r="A2" s="38" t="s">
        <v>6</v>
      </c>
      <c r="B2" s="18" t="s">
        <v>7</v>
      </c>
      <c r="C2" s="39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</row>
    <row r="3" spans="1:8" ht="25.5">
      <c r="A3" s="25" t="s">
        <v>89</v>
      </c>
      <c r="B3" s="25" t="s">
        <v>90</v>
      </c>
      <c r="C3" s="26">
        <v>13577</v>
      </c>
      <c r="D3" s="26" t="s">
        <v>37</v>
      </c>
      <c r="E3" s="26" t="s">
        <v>15</v>
      </c>
      <c r="F3" s="22">
        <v>16</v>
      </c>
      <c r="G3" s="23">
        <v>0</v>
      </c>
      <c r="H3" s="23">
        <f>F3*G3</f>
        <v>0</v>
      </c>
    </row>
    <row r="4" spans="1:8" ht="38.25">
      <c r="A4" s="53" t="s">
        <v>243</v>
      </c>
      <c r="B4" s="53" t="s">
        <v>244</v>
      </c>
      <c r="C4" s="26">
        <v>13945</v>
      </c>
      <c r="D4" s="26" t="s">
        <v>37</v>
      </c>
      <c r="E4" s="26" t="s">
        <v>15</v>
      </c>
      <c r="F4" s="22">
        <v>1</v>
      </c>
      <c r="G4" s="23">
        <v>0</v>
      </c>
      <c r="H4" s="23">
        <f>F4*G4</f>
        <v>0</v>
      </c>
    </row>
    <row r="5" spans="1:8" ht="38.25">
      <c r="A5" s="53" t="s">
        <v>235</v>
      </c>
      <c r="B5" s="26" t="s">
        <v>21</v>
      </c>
      <c r="C5" s="26">
        <v>6611020050</v>
      </c>
      <c r="D5" s="25" t="s">
        <v>37</v>
      </c>
      <c r="E5" s="26" t="s">
        <v>22</v>
      </c>
      <c r="F5" s="22">
        <v>15</v>
      </c>
      <c r="G5" s="23">
        <v>0</v>
      </c>
      <c r="H5" s="23">
        <f t="shared" ref="H5:H17" si="0">F5*G5</f>
        <v>0</v>
      </c>
    </row>
    <row r="6" spans="1:8">
      <c r="A6" s="53" t="s">
        <v>236</v>
      </c>
      <c r="B6" s="26" t="s">
        <v>168</v>
      </c>
      <c r="C6" s="26">
        <v>1115022028</v>
      </c>
      <c r="D6" s="53" t="s">
        <v>113</v>
      </c>
      <c r="E6" s="26" t="s">
        <v>22</v>
      </c>
      <c r="F6" s="22">
        <v>1</v>
      </c>
      <c r="G6" s="23">
        <v>0</v>
      </c>
      <c r="H6" s="23">
        <f t="shared" si="0"/>
        <v>0</v>
      </c>
    </row>
    <row r="7" spans="1:8" ht="38.25">
      <c r="A7" s="53" t="s">
        <v>100</v>
      </c>
      <c r="B7" s="26" t="s">
        <v>242</v>
      </c>
      <c r="C7" s="26"/>
      <c r="D7" s="53" t="s">
        <v>37</v>
      </c>
      <c r="E7" s="57" t="s">
        <v>62</v>
      </c>
      <c r="F7" s="22">
        <v>1</v>
      </c>
      <c r="G7" s="23">
        <v>0</v>
      </c>
      <c r="H7" s="23">
        <f t="shared" ref="H7" si="1">F7*G7</f>
        <v>0</v>
      </c>
    </row>
    <row r="8" spans="1:8" ht="41.45" customHeight="1">
      <c r="A8" s="26" t="s">
        <v>91</v>
      </c>
      <c r="B8" s="26" t="s">
        <v>92</v>
      </c>
      <c r="C8" s="26">
        <v>1111020052</v>
      </c>
      <c r="D8" s="26" t="s">
        <v>37</v>
      </c>
      <c r="E8" s="26" t="s">
        <v>22</v>
      </c>
      <c r="F8" s="22">
        <v>1</v>
      </c>
      <c r="G8" s="23">
        <v>0</v>
      </c>
      <c r="H8" s="23">
        <f t="shared" si="0"/>
        <v>0</v>
      </c>
    </row>
    <row r="9" spans="1:8" ht="41.45" customHeight="1">
      <c r="A9" s="26" t="s">
        <v>237</v>
      </c>
      <c r="B9" s="26" t="s">
        <v>238</v>
      </c>
      <c r="C9" s="26">
        <v>1111020054</v>
      </c>
      <c r="D9" s="26" t="s">
        <v>37</v>
      </c>
      <c r="E9" s="26" t="s">
        <v>22</v>
      </c>
      <c r="F9" s="22">
        <v>16</v>
      </c>
      <c r="G9" s="23">
        <v>0</v>
      </c>
      <c r="H9" s="23">
        <f t="shared" si="0"/>
        <v>0</v>
      </c>
    </row>
    <row r="10" spans="1:8" ht="25.5">
      <c r="A10" s="25" t="s">
        <v>93</v>
      </c>
      <c r="B10" s="25" t="s">
        <v>94</v>
      </c>
      <c r="C10" s="25">
        <v>114</v>
      </c>
      <c r="D10" s="25" t="s">
        <v>37</v>
      </c>
      <c r="E10" s="25" t="s">
        <v>15</v>
      </c>
      <c r="F10" s="22">
        <v>16</v>
      </c>
      <c r="G10" s="23">
        <v>0</v>
      </c>
      <c r="H10" s="23">
        <f t="shared" si="0"/>
        <v>0</v>
      </c>
    </row>
    <row r="11" spans="1:8" ht="25.5">
      <c r="A11" s="53" t="s">
        <v>239</v>
      </c>
      <c r="B11" s="53" t="s">
        <v>115</v>
      </c>
      <c r="C11" s="53"/>
      <c r="D11" s="53" t="s">
        <v>37</v>
      </c>
      <c r="E11" s="53" t="s">
        <v>15</v>
      </c>
      <c r="F11" s="22">
        <v>1</v>
      </c>
      <c r="G11" s="23">
        <v>0</v>
      </c>
      <c r="H11" s="23">
        <f t="shared" si="0"/>
        <v>0</v>
      </c>
    </row>
    <row r="12" spans="1:8" ht="25.5">
      <c r="A12" s="25" t="s">
        <v>95</v>
      </c>
      <c r="B12" s="25" t="s">
        <v>96</v>
      </c>
      <c r="C12" s="25">
        <v>201</v>
      </c>
      <c r="D12" s="25" t="s">
        <v>37</v>
      </c>
      <c r="E12" s="25" t="s">
        <v>15</v>
      </c>
      <c r="F12" s="22">
        <v>16</v>
      </c>
      <c r="G12" s="23">
        <v>0</v>
      </c>
      <c r="H12" s="23">
        <f t="shared" si="0"/>
        <v>0</v>
      </c>
    </row>
    <row r="13" spans="1:8" ht="25.5">
      <c r="A13" s="53" t="s">
        <v>240</v>
      </c>
      <c r="B13" s="53" t="s">
        <v>241</v>
      </c>
      <c r="C13" s="53"/>
      <c r="D13" s="53" t="s">
        <v>37</v>
      </c>
      <c r="E13" s="53" t="s">
        <v>15</v>
      </c>
      <c r="F13" s="22">
        <v>1</v>
      </c>
      <c r="G13" s="23">
        <v>0</v>
      </c>
      <c r="H13" s="23">
        <f t="shared" si="0"/>
        <v>0</v>
      </c>
    </row>
    <row r="14" spans="1:8" ht="51">
      <c r="A14" s="25" t="s">
        <v>97</v>
      </c>
      <c r="B14" s="25" t="s">
        <v>98</v>
      </c>
      <c r="C14" s="53">
        <v>13835</v>
      </c>
      <c r="D14" s="26" t="s">
        <v>75</v>
      </c>
      <c r="E14" s="26" t="s">
        <v>15</v>
      </c>
      <c r="F14" s="22">
        <v>17</v>
      </c>
      <c r="G14" s="23">
        <v>0</v>
      </c>
      <c r="H14" s="23">
        <f t="shared" si="0"/>
        <v>0</v>
      </c>
    </row>
    <row r="15" spans="1:8" ht="40.5" customHeight="1">
      <c r="A15" s="53" t="s">
        <v>245</v>
      </c>
      <c r="B15" s="53" t="s">
        <v>246</v>
      </c>
      <c r="C15" s="53">
        <v>14372</v>
      </c>
      <c r="D15" s="26" t="s">
        <v>193</v>
      </c>
      <c r="E15" s="26" t="s">
        <v>15</v>
      </c>
      <c r="F15" s="22">
        <v>17</v>
      </c>
      <c r="G15" s="23">
        <v>0</v>
      </c>
      <c r="H15" s="23">
        <f t="shared" si="0"/>
        <v>0</v>
      </c>
    </row>
    <row r="16" spans="1:8" ht="40.5" customHeight="1">
      <c r="A16" s="53" t="s">
        <v>247</v>
      </c>
      <c r="B16" s="53" t="s">
        <v>202</v>
      </c>
      <c r="C16" s="53">
        <v>14364</v>
      </c>
      <c r="D16" s="53" t="s">
        <v>37</v>
      </c>
      <c r="E16" s="26" t="s">
        <v>15</v>
      </c>
      <c r="F16" s="22">
        <v>17</v>
      </c>
      <c r="G16" s="23">
        <v>0</v>
      </c>
      <c r="H16" s="23">
        <f t="shared" si="0"/>
        <v>0</v>
      </c>
    </row>
    <row r="17" spans="1:8" ht="25.5">
      <c r="A17" s="53" t="s">
        <v>99</v>
      </c>
      <c r="B17" s="26" t="s">
        <v>77</v>
      </c>
      <c r="C17" s="25">
        <v>476</v>
      </c>
      <c r="D17" s="53" t="s">
        <v>37</v>
      </c>
      <c r="E17" s="25" t="s">
        <v>78</v>
      </c>
      <c r="F17" s="22">
        <v>17</v>
      </c>
      <c r="G17" s="23">
        <v>0</v>
      </c>
      <c r="H17" s="23">
        <f t="shared" si="0"/>
        <v>0</v>
      </c>
    </row>
    <row r="18" spans="1:8" ht="20.25">
      <c r="G18" s="19" t="s">
        <v>18</v>
      </c>
      <c r="H18" s="32">
        <f>SUM(H3:H17)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2AF3-2E53-437D-81F0-AF989B46E9F4}">
  <dimension ref="A1:H13"/>
  <sheetViews>
    <sheetView workbookViewId="0">
      <selection activeCell="G13" sqref="G13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20" t="s">
        <v>248</v>
      </c>
    </row>
    <row r="2" spans="1:8" ht="36">
      <c r="A2" s="38" t="s">
        <v>6</v>
      </c>
      <c r="B2" s="18" t="s">
        <v>7</v>
      </c>
      <c r="C2" s="39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</row>
    <row r="3" spans="1:8" ht="25.5">
      <c r="A3" s="25" t="s">
        <v>101</v>
      </c>
      <c r="B3" s="25" t="s">
        <v>102</v>
      </c>
      <c r="C3" s="26">
        <v>185</v>
      </c>
      <c r="D3" s="26" t="s">
        <v>37</v>
      </c>
      <c r="E3" s="25" t="s">
        <v>15</v>
      </c>
      <c r="F3" s="22">
        <v>10</v>
      </c>
      <c r="G3" s="23">
        <v>0</v>
      </c>
      <c r="H3" s="23">
        <f>F3*G3</f>
        <v>0</v>
      </c>
    </row>
    <row r="4" spans="1:8" ht="43.15" customHeight="1">
      <c r="A4" s="25" t="s">
        <v>103</v>
      </c>
      <c r="B4" s="26" t="s">
        <v>104</v>
      </c>
      <c r="C4" s="26">
        <v>246</v>
      </c>
      <c r="D4" s="26" t="s">
        <v>37</v>
      </c>
      <c r="E4" s="24" t="s">
        <v>19</v>
      </c>
      <c r="F4" s="22">
        <v>10</v>
      </c>
      <c r="G4" s="23">
        <v>0</v>
      </c>
      <c r="H4" s="23">
        <f t="shared" ref="H4:H12" si="0">F4*G4</f>
        <v>0</v>
      </c>
    </row>
    <row r="5" spans="1:8" ht="55.9" customHeight="1">
      <c r="A5" s="25" t="s">
        <v>106</v>
      </c>
      <c r="B5" s="25" t="s">
        <v>107</v>
      </c>
      <c r="C5" s="25">
        <v>11</v>
      </c>
      <c r="D5" s="25" t="s">
        <v>108</v>
      </c>
      <c r="E5" s="37" t="s">
        <v>15</v>
      </c>
      <c r="F5" s="22">
        <v>10</v>
      </c>
      <c r="G5" s="23">
        <v>0</v>
      </c>
      <c r="H5" s="23">
        <f t="shared" si="0"/>
        <v>0</v>
      </c>
    </row>
    <row r="6" spans="1:8" ht="57" customHeight="1">
      <c r="A6" s="26" t="s">
        <v>109</v>
      </c>
      <c r="B6" s="26" t="s">
        <v>110</v>
      </c>
      <c r="C6" s="26">
        <v>50</v>
      </c>
      <c r="D6" s="26" t="s">
        <v>111</v>
      </c>
      <c r="E6" s="26" t="s">
        <v>15</v>
      </c>
      <c r="F6" s="22">
        <v>10</v>
      </c>
      <c r="G6" s="23">
        <v>0</v>
      </c>
      <c r="H6" s="23">
        <f t="shared" si="0"/>
        <v>0</v>
      </c>
    </row>
    <row r="7" spans="1:8" ht="51">
      <c r="A7" s="25" t="s">
        <v>174</v>
      </c>
      <c r="B7" s="25" t="s">
        <v>128</v>
      </c>
      <c r="C7" s="26">
        <v>171</v>
      </c>
      <c r="D7" s="26" t="s">
        <v>61</v>
      </c>
      <c r="E7" s="25" t="s">
        <v>175</v>
      </c>
      <c r="F7" s="22">
        <v>10</v>
      </c>
      <c r="G7" s="23">
        <v>0</v>
      </c>
      <c r="H7" s="23">
        <f t="shared" si="0"/>
        <v>0</v>
      </c>
    </row>
    <row r="8" spans="1:8" ht="25.5">
      <c r="A8" s="25" t="s">
        <v>114</v>
      </c>
      <c r="B8" s="25" t="s">
        <v>36</v>
      </c>
      <c r="C8" s="25">
        <v>167</v>
      </c>
      <c r="D8" s="25" t="s">
        <v>37</v>
      </c>
      <c r="E8" s="25" t="s">
        <v>15</v>
      </c>
      <c r="F8" s="22">
        <v>10</v>
      </c>
      <c r="G8" s="23">
        <v>0</v>
      </c>
      <c r="H8" s="23">
        <f t="shared" si="0"/>
        <v>0</v>
      </c>
    </row>
    <row r="9" spans="1:8" ht="25.5">
      <c r="A9" s="25" t="s">
        <v>116</v>
      </c>
      <c r="B9" s="26" t="s">
        <v>117</v>
      </c>
      <c r="C9" s="25">
        <v>364</v>
      </c>
      <c r="D9" s="25" t="s">
        <v>37</v>
      </c>
      <c r="E9" s="25" t="s">
        <v>15</v>
      </c>
      <c r="F9" s="22">
        <v>10</v>
      </c>
      <c r="G9" s="23">
        <v>0</v>
      </c>
      <c r="H9" s="23">
        <f t="shared" si="0"/>
        <v>0</v>
      </c>
    </row>
    <row r="10" spans="1:8" ht="52.9" customHeight="1">
      <c r="A10" s="25" t="s">
        <v>249</v>
      </c>
      <c r="B10" s="26" t="s">
        <v>202</v>
      </c>
      <c r="C10" s="25">
        <v>14366</v>
      </c>
      <c r="D10" s="53" t="s">
        <v>37</v>
      </c>
      <c r="E10" s="53" t="s">
        <v>15</v>
      </c>
      <c r="F10" s="22">
        <v>10</v>
      </c>
      <c r="G10" s="23">
        <v>0</v>
      </c>
      <c r="H10" s="23">
        <f t="shared" si="0"/>
        <v>0</v>
      </c>
    </row>
    <row r="11" spans="1:8" ht="36.75" customHeight="1">
      <c r="A11" s="25" t="s">
        <v>250</v>
      </c>
      <c r="B11" s="25" t="s">
        <v>251</v>
      </c>
      <c r="C11" s="25">
        <v>14307</v>
      </c>
      <c r="D11" s="53" t="s">
        <v>37</v>
      </c>
      <c r="E11" s="53" t="s">
        <v>15</v>
      </c>
      <c r="F11" s="22">
        <v>2</v>
      </c>
      <c r="G11" s="23">
        <v>0</v>
      </c>
      <c r="H11" s="23">
        <f t="shared" si="0"/>
        <v>0</v>
      </c>
    </row>
    <row r="12" spans="1:8" ht="25.5">
      <c r="A12" s="25" t="s">
        <v>118</v>
      </c>
      <c r="B12" s="26" t="s">
        <v>119</v>
      </c>
      <c r="C12" s="25">
        <v>478</v>
      </c>
      <c r="D12" s="25" t="s">
        <v>108</v>
      </c>
      <c r="E12" s="25" t="s">
        <v>120</v>
      </c>
      <c r="F12" s="22">
        <v>9</v>
      </c>
      <c r="G12" s="23">
        <v>0</v>
      </c>
      <c r="H12" s="23">
        <f t="shared" si="0"/>
        <v>0</v>
      </c>
    </row>
    <row r="13" spans="1:8" ht="20.25">
      <c r="G13" s="19" t="s">
        <v>18</v>
      </c>
      <c r="H13" s="32">
        <f>SUM(H3:H12)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8960-AFB7-43C7-A9F2-AE9412B3CDD0}">
  <dimension ref="A1:H14"/>
  <sheetViews>
    <sheetView workbookViewId="0">
      <selection activeCell="G14" sqref="G14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20" t="s">
        <v>121</v>
      </c>
    </row>
    <row r="2" spans="1:8" ht="36">
      <c r="A2" s="38" t="s">
        <v>6</v>
      </c>
      <c r="B2" s="18" t="s">
        <v>7</v>
      </c>
      <c r="C2" s="39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</row>
    <row r="3" spans="1:8" ht="25.5">
      <c r="A3" s="25" t="s">
        <v>122</v>
      </c>
      <c r="B3" s="25" t="s">
        <v>123</v>
      </c>
      <c r="C3" s="25">
        <v>353</v>
      </c>
      <c r="D3" s="25" t="s">
        <v>37</v>
      </c>
      <c r="E3" s="25" t="s">
        <v>15</v>
      </c>
      <c r="F3" s="22">
        <v>24</v>
      </c>
      <c r="G3" s="23">
        <v>0</v>
      </c>
      <c r="H3" s="23">
        <f>F3*G3</f>
        <v>0</v>
      </c>
    </row>
    <row r="4" spans="1:8" ht="42" customHeight="1">
      <c r="A4" s="26" t="s">
        <v>129</v>
      </c>
      <c r="B4" s="26" t="s">
        <v>23</v>
      </c>
      <c r="C4" s="26">
        <v>371</v>
      </c>
      <c r="D4" s="26" t="s">
        <v>37</v>
      </c>
      <c r="E4" s="26" t="s">
        <v>124</v>
      </c>
      <c r="F4" s="22">
        <v>23</v>
      </c>
      <c r="G4" s="23">
        <v>0</v>
      </c>
      <c r="H4" s="23">
        <f t="shared" ref="H4:H13" si="0">F4*G4</f>
        <v>0</v>
      </c>
    </row>
    <row r="5" spans="1:8" ht="42.75" customHeight="1">
      <c r="A5" s="26" t="s">
        <v>176</v>
      </c>
      <c r="B5" s="26" t="s">
        <v>105</v>
      </c>
      <c r="C5" s="26">
        <v>434</v>
      </c>
      <c r="D5" s="26" t="s">
        <v>37</v>
      </c>
      <c r="E5" s="26" t="s">
        <v>124</v>
      </c>
      <c r="F5" s="22">
        <v>1</v>
      </c>
      <c r="G5" s="23">
        <v>0</v>
      </c>
      <c r="H5" s="23">
        <f t="shared" si="0"/>
        <v>0</v>
      </c>
    </row>
    <row r="6" spans="1:8" ht="42.75" customHeight="1">
      <c r="A6" s="25" t="s">
        <v>125</v>
      </c>
      <c r="B6" s="26" t="s">
        <v>126</v>
      </c>
      <c r="C6" s="25">
        <v>243</v>
      </c>
      <c r="D6" s="25" t="s">
        <v>108</v>
      </c>
      <c r="E6" s="25" t="s">
        <v>15</v>
      </c>
      <c r="F6" s="22">
        <v>24</v>
      </c>
      <c r="G6" s="23">
        <v>0</v>
      </c>
      <c r="H6" s="23">
        <f t="shared" si="0"/>
        <v>0</v>
      </c>
    </row>
    <row r="7" spans="1:8" ht="43.9" customHeight="1">
      <c r="A7" s="25" t="s">
        <v>127</v>
      </c>
      <c r="B7" s="26" t="s">
        <v>128</v>
      </c>
      <c r="C7" s="25">
        <v>367</v>
      </c>
      <c r="D7" s="25" t="s">
        <v>61</v>
      </c>
      <c r="E7" s="26" t="s">
        <v>62</v>
      </c>
      <c r="F7" s="22">
        <v>17</v>
      </c>
      <c r="G7" s="23">
        <v>0</v>
      </c>
      <c r="H7" s="23">
        <f t="shared" si="0"/>
        <v>0</v>
      </c>
    </row>
    <row r="8" spans="1:8" ht="43.9" customHeight="1">
      <c r="A8" s="40" t="s">
        <v>177</v>
      </c>
      <c r="B8" s="26" t="s">
        <v>21</v>
      </c>
      <c r="C8" s="40">
        <v>403</v>
      </c>
      <c r="D8" s="26" t="s">
        <v>37</v>
      </c>
      <c r="E8" s="26" t="s">
        <v>124</v>
      </c>
      <c r="F8" s="22">
        <v>1</v>
      </c>
      <c r="G8" s="23">
        <v>0</v>
      </c>
      <c r="H8" s="23">
        <f t="shared" si="0"/>
        <v>0</v>
      </c>
    </row>
    <row r="9" spans="1:8" ht="25.5">
      <c r="A9" s="25" t="s">
        <v>130</v>
      </c>
      <c r="B9" s="26" t="s">
        <v>36</v>
      </c>
      <c r="C9" s="25">
        <v>340</v>
      </c>
      <c r="D9" s="25" t="s">
        <v>37</v>
      </c>
      <c r="E9" s="25" t="s">
        <v>15</v>
      </c>
      <c r="F9" s="22">
        <v>24</v>
      </c>
      <c r="G9" s="23">
        <v>0</v>
      </c>
      <c r="H9" s="23">
        <f t="shared" si="0"/>
        <v>0</v>
      </c>
    </row>
    <row r="10" spans="1:8" ht="25.5">
      <c r="A10" s="25" t="s">
        <v>131</v>
      </c>
      <c r="B10" s="26" t="s">
        <v>117</v>
      </c>
      <c r="C10" s="25">
        <v>374</v>
      </c>
      <c r="D10" s="25" t="s">
        <v>37</v>
      </c>
      <c r="E10" s="25" t="s">
        <v>15</v>
      </c>
      <c r="F10" s="22">
        <v>24</v>
      </c>
      <c r="G10" s="23">
        <v>0</v>
      </c>
      <c r="H10" s="23">
        <f t="shared" si="0"/>
        <v>0</v>
      </c>
    </row>
    <row r="11" spans="1:8" ht="37.5" customHeight="1">
      <c r="A11" s="25" t="s">
        <v>132</v>
      </c>
      <c r="B11" s="25" t="s">
        <v>133</v>
      </c>
      <c r="C11" s="25">
        <v>135</v>
      </c>
      <c r="D11" s="25" t="s">
        <v>37</v>
      </c>
      <c r="E11" s="25" t="s">
        <v>15</v>
      </c>
      <c r="F11" s="22">
        <v>24</v>
      </c>
      <c r="G11" s="23">
        <v>0</v>
      </c>
      <c r="H11" s="23">
        <f t="shared" si="0"/>
        <v>0</v>
      </c>
    </row>
    <row r="12" spans="1:8" ht="61.15" customHeight="1">
      <c r="A12" s="25" t="s">
        <v>134</v>
      </c>
      <c r="B12" s="26" t="s">
        <v>135</v>
      </c>
      <c r="C12" s="25">
        <v>207</v>
      </c>
      <c r="D12" s="25" t="s">
        <v>111</v>
      </c>
      <c r="E12" s="25" t="s">
        <v>15</v>
      </c>
      <c r="F12" s="22">
        <v>24</v>
      </c>
      <c r="G12" s="23">
        <v>0</v>
      </c>
      <c r="H12" s="23">
        <f t="shared" si="0"/>
        <v>0</v>
      </c>
    </row>
    <row r="13" spans="1:8" ht="25.5">
      <c r="A13" s="25" t="s">
        <v>136</v>
      </c>
      <c r="B13" s="26" t="s">
        <v>119</v>
      </c>
      <c r="C13" s="25">
        <v>477</v>
      </c>
      <c r="D13" s="25" t="s">
        <v>37</v>
      </c>
      <c r="E13" s="25" t="s">
        <v>78</v>
      </c>
      <c r="F13" s="22">
        <v>24</v>
      </c>
      <c r="G13" s="23">
        <v>0</v>
      </c>
      <c r="H13" s="23">
        <f t="shared" si="0"/>
        <v>0</v>
      </c>
    </row>
    <row r="14" spans="1:8" ht="20.25">
      <c r="G14" s="19" t="s">
        <v>18</v>
      </c>
      <c r="H14" s="32">
        <f>SUM(H3:H13)</f>
        <v>0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rekapitulacija troškova</vt:lpstr>
      <vt:lpstr>A_1.razred</vt:lpstr>
      <vt:lpstr>B_2.razred</vt:lpstr>
      <vt:lpstr>C_3.razred</vt:lpstr>
      <vt:lpstr>D_4.razred</vt:lpstr>
      <vt:lpstr>E_5.razred</vt:lpstr>
      <vt:lpstr>F_6.razred</vt:lpstr>
      <vt:lpstr>G_7.razred</vt:lpstr>
      <vt:lpstr>H_8.razred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Mesarić</dc:creator>
  <cp:lastModifiedBy>Korisnik</cp:lastModifiedBy>
  <cp:lastPrinted>2026-07-07T09:19:25Z</cp:lastPrinted>
  <dcterms:created xsi:type="dcterms:W3CDTF">2024-07-17T12:12:52Z</dcterms:created>
  <dcterms:modified xsi:type="dcterms:W3CDTF">2026-07-08T07:58:43Z</dcterms:modified>
</cp:coreProperties>
</file>