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/>
  <mc:AlternateContent xmlns:mc="http://schemas.openxmlformats.org/markup-compatibility/2006">
    <mc:Choice Requires="x15">
      <x15ac:absPath xmlns:x15ac="http://schemas.microsoft.com/office/spreadsheetml/2010/11/ac" url="K:\udžbenici 2026_2027\nabava radnih udžbenika\"/>
    </mc:Choice>
  </mc:AlternateContent>
  <xr:revisionPtr revIDLastSave="0" documentId="13_ncr:1_{A0A8E50C-90B3-4908-AFF5-12D4F35D5445}" xr6:coauthVersionLast="37" xr6:coauthVersionMax="47" xr10:uidLastSave="{00000000-0000-0000-0000-000000000000}"/>
  <bookViews>
    <workbookView xWindow="-105" yWindow="-105" windowWidth="23250" windowHeight="12570" xr2:uid="{065ADC54-B4F8-474B-8D19-20A6D48C1E4A}"/>
  </bookViews>
  <sheets>
    <sheet name="rekapitulacija troškova" sheetId="1" r:id="rId1"/>
    <sheet name="A_1.razred" sheetId="2" r:id="rId2"/>
    <sheet name="B_2.razred" sheetId="3" r:id="rId3"/>
    <sheet name="C_3.razred" sheetId="4" r:id="rId4"/>
    <sheet name="D_4.razred" sheetId="5" r:id="rId5"/>
    <sheet name="E_predmetna_nastava" sheetId="7" r:id="rId6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5" i="7" l="1"/>
  <c r="H26" i="7"/>
  <c r="H24" i="7" l="1"/>
  <c r="H12" i="7"/>
  <c r="H19" i="7"/>
  <c r="H15" i="7"/>
  <c r="H15" i="4"/>
  <c r="H13" i="4"/>
  <c r="H9" i="4"/>
  <c r="H7" i="4"/>
  <c r="H23" i="7" l="1"/>
  <c r="H22" i="7"/>
  <c r="H20" i="7"/>
  <c r="H13" i="7"/>
  <c r="H8" i="7"/>
  <c r="H14" i="5"/>
  <c r="H9" i="5"/>
  <c r="H5" i="5"/>
  <c r="H3" i="5"/>
  <c r="H3" i="4"/>
  <c r="H3" i="2"/>
  <c r="H11" i="7"/>
  <c r="H10" i="7"/>
  <c r="H9" i="7"/>
  <c r="H7" i="7"/>
  <c r="H6" i="7"/>
  <c r="H13" i="5" l="1"/>
  <c r="H12" i="5"/>
  <c r="H11" i="5"/>
  <c r="H17" i="7"/>
  <c r="H5" i="7"/>
  <c r="H3" i="7"/>
  <c r="H7" i="5"/>
  <c r="H17" i="4"/>
  <c r="H11" i="4"/>
  <c r="H5" i="4"/>
  <c r="H9" i="3"/>
  <c r="H7" i="3"/>
  <c r="H5" i="3"/>
  <c r="H3" i="3"/>
  <c r="H7" i="2"/>
  <c r="H5" i="2"/>
  <c r="H27" i="7" l="1"/>
  <c r="F17" i="1" s="1"/>
  <c r="H9" i="2"/>
  <c r="H15" i="5"/>
  <c r="F16" i="1" s="1"/>
  <c r="H19" i="4"/>
  <c r="F15" i="1" s="1"/>
  <c r="H11" i="3"/>
  <c r="F14" i="1" s="1"/>
  <c r="F13" i="1" l="1"/>
  <c r="F18" i="1" s="1"/>
  <c r="F20" i="1" s="1"/>
  <c r="F22" i="1" s="1"/>
</calcChain>
</file>

<file path=xl/sharedStrings.xml><?xml version="1.0" encoding="utf-8"?>
<sst xmlns="http://schemas.openxmlformats.org/spreadsheetml/2006/main" count="233" uniqueCount="125">
  <si>
    <t>REKAPITULACIJA OPREMANJA ŠKOLE</t>
  </si>
  <si>
    <t>A</t>
  </si>
  <si>
    <t>B</t>
  </si>
  <si>
    <t>SVEUKUPNO (A+B)</t>
  </si>
  <si>
    <t>SVEUKUPNO S PDV-om:</t>
  </si>
  <si>
    <t>PONUDITELJ</t>
  </si>
  <si>
    <t>(naziv i adresa)</t>
  </si>
  <si>
    <t>naziv</t>
  </si>
  <si>
    <t>autor</t>
  </si>
  <si>
    <t>šifra kompleta /kataloški broj MZO</t>
  </si>
  <si>
    <t>vrsta izdanja</t>
  </si>
  <si>
    <t>izdavač</t>
  </si>
  <si>
    <t>kom</t>
  </si>
  <si>
    <t>cijena po komadu</t>
  </si>
  <si>
    <t>ukupno</t>
  </si>
  <si>
    <t>Sonja Ivić, Marija Krmpotić</t>
  </si>
  <si>
    <t>Školska knjiga d.d.</t>
  </si>
  <si>
    <t>Ankica Španić, Jadranka Jurić, Terezija Zokić, Benita Vladušić</t>
  </si>
  <si>
    <t>radni udžbenik</t>
  </si>
  <si>
    <t>Profil Klett d.o.o.</t>
  </si>
  <si>
    <t>MOJ SRETNI BROJ 1</t>
  </si>
  <si>
    <t>Sanja Jakovljević Rogić, Dubravka Miklec, Graciella Prtajin</t>
  </si>
  <si>
    <t>udžbenik matematike s dodatnim digitalnim sadržajima u prvom razredu osnovne škole</t>
  </si>
  <si>
    <t>UKUPNO</t>
  </si>
  <si>
    <t>PČELICA 2, I. I II. DIO</t>
  </si>
  <si>
    <t>radni udžbenik hrvatskog jezika s dodatnim digitalnim sadržajima u drugom razredu osnovne škole, 1. i 2. dio.</t>
  </si>
  <si>
    <t>Alfa d.d.</t>
  </si>
  <si>
    <t>Dinka Štiglmayer Bočkarjov, Irena Pehar Miklenić</t>
  </si>
  <si>
    <t>MOJ SRETNI BROJ 2</t>
  </si>
  <si>
    <t>udžbenik matematike s dodatnim digitalnim sadržajima u drugom razredu osnovne škole</t>
  </si>
  <si>
    <t>ZLATNA VRATA 3</t>
  </si>
  <si>
    <t>SVIJET RIJEČI 3, I. I II. DIO</t>
  </si>
  <si>
    <t>integrirani radni udžbenik hrvatskoga jezika s dodatnim digitalnim sadržajima u trećem razredu osnovne škole - 1. dio i 2. dio</t>
  </si>
  <si>
    <t>MOJ SRETNI BROJ 3</t>
  </si>
  <si>
    <t>udžbenik matematike s dodatnim digitalnim sadržajima u trećem razredu osnovne škole</t>
  </si>
  <si>
    <t>udžbenik</t>
  </si>
  <si>
    <t>MOJ SRETNI BROJ 4 : udžbenik matematike u četvrtom razredu osnovne škole s dodatnim digitalnim sadržajima</t>
  </si>
  <si>
    <t xml:space="preserve">Sanja Jakovljević Rogić, Dubravka Miklec, Graciella Prtajin </t>
  </si>
  <si>
    <t>MOJ SRETNI BROJ 4 : radni udžbenik za pomoć u učenju matematike u četvrtom razredu osnovne škole s dodatnim digitalnim sadržajima</t>
  </si>
  <si>
    <t>AUF DIE PLÄTZE, FERTIG, LOS 4 : udžbenik iz njemačkoga jezika za četvrti razred osnovne škole (četvrta godina učenja)</t>
  </si>
  <si>
    <t>ALFA d.d.</t>
  </si>
  <si>
    <t>PROJECT EXPLORE PLUS STARTER</t>
  </si>
  <si>
    <t>Sarah Philips, Paul Shipton (temeljeno na originalnom konceptu Toma Hutchinsona)</t>
  </si>
  <si>
    <t>Class book with Online Practice; udžbenik engleskog jezika za 5. razred osnovne škole, 2. godina učenja</t>
  </si>
  <si>
    <t>Oxford University Press, OELT Limited Podružnica u Republici Hrvatskoj</t>
  </si>
  <si>
    <t>AUF DIE PLÄTZE, FERTIG, LOS 5</t>
  </si>
  <si>
    <t>udžbenik iz njemačkoga jezika za peti razred osnovne škole (peta godina učenja)</t>
  </si>
  <si>
    <t>PROJECT EXPLORE PLUS 1 : Class book with Online Practice : udžbenik engleskog jezika za 6. razred osnovne škole, 3. godina učenja</t>
  </si>
  <si>
    <t>Sarah Phillips, Paul Shipton (temeljeno na originalnom konceptu Toma Hutchinsona)</t>
  </si>
  <si>
    <t>Jenny Dooley</t>
  </si>
  <si>
    <t>Giorgio Motta, Elzbieta Krulak-Kempisty, Claudia Brass, Dagmar Glück, Mirjana Klobučar</t>
  </si>
  <si>
    <t>AUF DIE PLÄTZE, FERTIG, LOS 7</t>
  </si>
  <si>
    <t>Dinka Štiglmayer Bočkarjov, Danijela Kikić Dakić, Irena Pehar Miklenić</t>
  </si>
  <si>
    <t>udžbenik iz njemačkoga jezika za sedmi razred osnovne škole (sedma godina učenja)</t>
  </si>
  <si>
    <t>ALFA d.d. Zagreb</t>
  </si>
  <si>
    <t>C</t>
  </si>
  <si>
    <t>D</t>
  </si>
  <si>
    <t>E</t>
  </si>
  <si>
    <t>1.razred</t>
  </si>
  <si>
    <t>2.razred</t>
  </si>
  <si>
    <t>3.razred</t>
  </si>
  <si>
    <t>4.razred</t>
  </si>
  <si>
    <t>predmetna nastava</t>
  </si>
  <si>
    <t>PDV 5% :</t>
  </si>
  <si>
    <t>1.RAZRED</t>
  </si>
  <si>
    <t>2.RAZRED</t>
  </si>
  <si>
    <t>3.RAZRED</t>
  </si>
  <si>
    <t>4.RAZRED</t>
  </si>
  <si>
    <t>PREDMETNA NASTAVA</t>
  </si>
  <si>
    <t>PČELICA 1, POČETNICA I. i II. DIO</t>
  </si>
  <si>
    <t>početnica hrvatskoga jezika s dodatnim digitalnim sadržajima u prvom razredu osnovne škole, 1. i 2 . dio</t>
  </si>
  <si>
    <t>AUF DIE PLÄTZE, FERTIG, LOS 1</t>
  </si>
  <si>
    <t>Dinka Štiglmayer Bočkarjov, Irena Pehar Miklenić, Katarina Oreb Sajfert</t>
  </si>
  <si>
    <t>ZLATNA VRATA 4 : integrirani radni udžbenik hrvatskoga jezika u četvrtom razredu osnovne škole, 1. i 2. dio s dodatnim digitalnim sadržajima</t>
  </si>
  <si>
    <t>ZLATNA VRATA 4 : integrirani radni udžbenik za pomoć u učenju hrvatskog jezika u četvrtom razredu osnovne škole, 1. i 2. dio s dodatnim digitalnim sadržajima</t>
  </si>
  <si>
    <t>Sonja Ivić, Marija Krmpotić, Tamara Zimšek Mihordin, Duška Prgomet</t>
  </si>
  <si>
    <t>ENGLISH PLUS STARTER : Student's Book - udžbenik engleskog jezika za 4. razred osnovne škole, 1. godina učenja</t>
  </si>
  <si>
    <t>Ben Wetz, Robert Quinn</t>
  </si>
  <si>
    <t>Oxford</t>
  </si>
  <si>
    <t>HRVATSKI ZA 5 : radni udžbenik za pomoć učenicima pri učenju hrvatskoga jezika u petome razredu osnovne škole, 1. i 2. dio</t>
  </si>
  <si>
    <t>Snježana Čubrilo, Sandra Vitković</t>
  </si>
  <si>
    <t>KLIO 5 : udžbenik za pomoć u učenju povijesti u petom razredu osnovne škole s dodatnim digitalnim sadržajima</t>
  </si>
  <si>
    <t>Sonja Bančić, Tina Matanić, Dijana Rumiha</t>
  </si>
  <si>
    <t>RIGHT ON! 1</t>
  </si>
  <si>
    <t>udžbenik iz engleskog jezika za 5. razred osnovne škole, 5. godina učenja</t>
  </si>
  <si>
    <t>MAXIMAL 2</t>
  </si>
  <si>
    <t>udžbenik njemačkoga jezika za peti razred osnovne škole, druga godina učenja</t>
  </si>
  <si>
    <t>PRIRODA 5 : radni udžbenik iz prirode za peti razred osnovne škole (za učenike kojima je određen primjereni program osnovnog odgoja i obrazovanja)</t>
  </si>
  <si>
    <t>Marijana Bastić, Valerija Begić, Ana Bakarić, Bernarda Kralj Golub</t>
  </si>
  <si>
    <t>MATEMATIKA 5 : radni udžbenik za pomoć učenicima pri učenju matematike u 5. razredu osnovne škole, 1. i 2. svezak</t>
  </si>
  <si>
    <t>Z. Šikić, M. Babić, V. Cundeković, M. Milić, V. Draženović Žitko, I. Golac Jakopović, B. Goleš, Z. Lobor, M. Marić, T. Nemeth, G. Stajčić, M. Vuković</t>
  </si>
  <si>
    <t xml:space="preserve">AUF DIE PLÄTZE, FERTIG, LOS 6 : udžbenik iz njemačkoga jezika za šesti razred osnovne škole (šesta godina učenja) </t>
  </si>
  <si>
    <t xml:space="preserve">Dinka Štiglmayer Bočkarjov, Irena Pehar Miklenić </t>
  </si>
  <si>
    <t>PROJECT EXPLORE PLUS 2</t>
  </si>
  <si>
    <t>Sylvia Wheeldon, Paul Shipton (temeljeno na originalnom konceptu Toma Hutchinsona)</t>
  </si>
  <si>
    <t>Class book with Online Practice : udžbenik engleskog jezika za 7. razred osnovne škole, 4. godina učenja</t>
  </si>
  <si>
    <t>integrirani radni udžbenik hrvatskog jezika s dodatnim digitalnim sadržajima u trećem razredu osnovne škole,KOMPLET 1. i 2. dio</t>
  </si>
  <si>
    <t xml:space="preserve">Sylvia Wheeldon, Paul Shipton (temeljeno na originalnom konceptu Toma Hutchinsona) </t>
  </si>
  <si>
    <t>RIGHT ON! 4 : udžbenik iz engleskog jezika za osmi razred osnovne škole (osma godina učenja)</t>
  </si>
  <si>
    <t xml:space="preserve">Dinka Štiglmayer Bočkarjov, Danijela Kikić Dakić, Irena Pehar Miklenić </t>
  </si>
  <si>
    <t>Naručitelj:  Osnovna škola Svibovec                                                                                                     Braće Radića 4, Svibovec                                                                                                                                            42223 Varaždinske Toplice                                                                                                       OIB:44003727720</t>
  </si>
  <si>
    <t>Svibovec, srpanj 2026.</t>
  </si>
  <si>
    <t>TROŠKOVNIK RADNIH UDŽBENIKA ZA OSNOVNU ŠKOLU  šk. God. 2026./2027.</t>
  </si>
  <si>
    <t>SVIJET RIJEČI 2, integrirani radni udžbenik hrvatskog jezika s dodatnim digitalnim sadržajima u drugom razredu osnovne škole, KOMPLET 1. i 2. dio</t>
  </si>
  <si>
    <t>Terezija Zokić, Benita Vladušić, Ankica Španić, Jadranka Jurić</t>
  </si>
  <si>
    <t>AUF DIE PLÄTZE, FERTIG, LOS 2 - Udžbenik iz njemačkoga jezika za drugi razred osnovne škole</t>
  </si>
  <si>
    <t>dr. sc. Dubravka Težak, dr. sc. Marina Gabelica, Vesna Marjanović, Andrea Škribulja Horvat</t>
  </si>
  <si>
    <t>ŠKRINJICA SLOVA I RIJEČI 3, prvi dio - Integrirani radni udžbenik iz hrvatskoga jezika za treći razred osnovne škole</t>
  </si>
  <si>
    <t>ŠKRINJICA SLOVA I RIJEČI 3, drugi dio - Integrirani radni udžbenik iz hrvatskoga jezika za treći razred osnovne škole</t>
  </si>
  <si>
    <t>NEW BUILDING BLOCKS 3, udžbenik engleskoga jezika za treći razred osnovne škole, treća godina učenja</t>
  </si>
  <si>
    <t>Kristina Čajo Anđel, Ankica Knezović</t>
  </si>
  <si>
    <t>OTKRIVAMO MATEMATIKU 3, prvi dio - Radni udžbenik iz matematike za treći razred osnovne škole</t>
  </si>
  <si>
    <t>OTKRIVAMO MATEMATIKU 3, drugi dio - Radni udžbenik iz matematike za treći razred osnovne škole</t>
  </si>
  <si>
    <t>dr. sc. Dubravka Glasnović Gracin, Gabriela Žokalj, Tanja Souce</t>
  </si>
  <si>
    <t>SVIJET RIJEČI 4, integrirani radni udžbenik hrvatskog jezika s dodatnim digitalnim sadržajima u četvrtom razredu osnovne škole, KOMPLET 1. i 2. dio</t>
  </si>
  <si>
    <t>RIGHT ON! 2 - udžbenik iz engleskog jezika za šesti razred osnovne škole (šesta godina učenja)</t>
  </si>
  <si>
    <t>LERNEN UND SPIELEN 3 - Udžbenik iz njemačkoga jezika za šesti razred osnovne škole (treća godina učenja)</t>
  </si>
  <si>
    <t>dr.sc. Damir Velički, dr.sc. Blaženka Filipan-Žignić, Gordana Matolek Veselić</t>
  </si>
  <si>
    <t>MATEMATIKA 6, radni udžbenik za pomoć učenicima pri učenju matematike u šetom razredu osnovne škole, 1. i 2. svezak</t>
  </si>
  <si>
    <t>Z.Šikić, M. Milić,  V. Draženović Žitko, I. Golac Jakopović, B. Goleš, Z. Lobor, M. Marić, T. Nemeth, G. Stajčić, M. Vuković</t>
  </si>
  <si>
    <t>PROJECT EXPLORE PLUS 3, udžbenik engleskog jezika za osmi razred osnovne škole, 5. godina učenja</t>
  </si>
  <si>
    <t xml:space="preserve">AUF DIE PLÄTZE, FERTIG, LOS 8 : udžbenik iz njemačkoga jezika za osmi razred osnovne škole (osma godina učenja) </t>
  </si>
  <si>
    <t xml:space="preserve">udžbenik </t>
  </si>
  <si>
    <t>LERNEN UND SPIELEN 5 : udžbenik iz njemačkoga jezika za osmi razred osnovne škole (peta godina učenja)</t>
  </si>
  <si>
    <t>Ivana Vajda, Karin Nigl, Gordana Matolek Veselić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</si>
</sst>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theme="1"/>
      <name val="Aptos Narrow"/>
      <family val="2"/>
      <charset val="238"/>
      <scheme val="minor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  <font>
      <b/>
      <u/>
      <sz val="10"/>
      <name val="Arial"/>
      <family val="2"/>
      <charset val="238"/>
    </font>
    <font>
      <u/>
      <sz val="10"/>
      <name val="Arial"/>
      <family val="2"/>
      <charset val="238"/>
    </font>
    <font>
      <b/>
      <sz val="11"/>
      <color theme="1"/>
      <name val="Calibri"/>
      <family val="2"/>
      <charset val="238"/>
    </font>
    <font>
      <b/>
      <sz val="9"/>
      <color theme="1"/>
      <name val="Calibri"/>
      <family val="2"/>
      <charset val="238"/>
    </font>
    <font>
      <sz val="10"/>
      <color rgb="FF000000"/>
      <name val="Calibri"/>
      <family val="2"/>
      <charset val="238"/>
    </font>
    <font>
      <sz val="10"/>
      <color theme="1"/>
      <name val="Calibri"/>
      <family val="2"/>
      <charset val="238"/>
    </font>
    <font>
      <sz val="9"/>
      <color theme="1"/>
      <name val="Calibri"/>
      <family val="2"/>
      <charset val="238"/>
    </font>
    <font>
      <sz val="9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6"/>
      <color theme="1"/>
      <name val="Aptos Narrow"/>
      <family val="2"/>
      <scheme val="minor"/>
    </font>
    <font>
      <sz val="10"/>
      <color rgb="FF000000"/>
      <name val="Arial"/>
      <family val="2"/>
      <charset val="238"/>
    </font>
    <font>
      <b/>
      <sz val="14"/>
      <color rgb="FF00B050"/>
      <name val="Aptos Narrow"/>
      <family val="2"/>
      <scheme val="minor"/>
    </font>
    <font>
      <sz val="10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indexed="47"/>
        <bgColor indexed="22"/>
      </patternFill>
    </fill>
    <fill>
      <patternFill patternType="solid">
        <fgColor theme="2"/>
        <bgColor indexed="64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88">
    <xf numFmtId="0" fontId="0" fillId="0" borderId="0" xfId="0"/>
    <xf numFmtId="1" fontId="0" fillId="0" borderId="0" xfId="0" applyNumberFormat="1" applyAlignment="1">
      <alignment horizontal="left" vertical="top"/>
    </xf>
    <xf numFmtId="0" fontId="0" fillId="0" borderId="0" xfId="0" applyAlignment="1">
      <alignment vertical="top" wrapText="1"/>
    </xf>
    <xf numFmtId="0" fontId="2" fillId="0" borderId="0" xfId="0" applyFont="1" applyAlignment="1">
      <alignment horizontal="center"/>
    </xf>
    <xf numFmtId="4" fontId="2" fillId="0" borderId="0" xfId="0" applyNumberFormat="1" applyFont="1" applyAlignment="1">
      <alignment horizontal="right"/>
    </xf>
    <xf numFmtId="4" fontId="0" fillId="0" borderId="0" xfId="0" applyNumberFormat="1" applyAlignment="1">
      <alignment horizontal="right"/>
    </xf>
    <xf numFmtId="1" fontId="0" fillId="4" borderId="2" xfId="0" applyNumberFormat="1" applyFill="1" applyBorder="1" applyAlignment="1">
      <alignment horizontal="left" vertical="top"/>
    </xf>
    <xf numFmtId="0" fontId="4" fillId="4" borderId="3" xfId="0" applyFont="1" applyFill="1" applyBorder="1" applyAlignment="1">
      <alignment vertical="top" wrapText="1"/>
    </xf>
    <xf numFmtId="0" fontId="4" fillId="4" borderId="3" xfId="0" applyFont="1" applyFill="1" applyBorder="1" applyAlignment="1">
      <alignment horizontal="center"/>
    </xf>
    <xf numFmtId="4" fontId="4" fillId="4" borderId="3" xfId="0" applyNumberFormat="1" applyFont="1" applyFill="1" applyBorder="1" applyAlignment="1">
      <alignment horizontal="right"/>
    </xf>
    <xf numFmtId="0" fontId="2" fillId="0" borderId="0" xfId="0" applyFont="1" applyAlignment="1">
      <alignment vertical="top" wrapText="1"/>
    </xf>
    <xf numFmtId="0" fontId="5" fillId="4" borderId="3" xfId="0" applyFont="1" applyFill="1" applyBorder="1" applyAlignment="1">
      <alignment vertical="top" wrapText="1"/>
    </xf>
    <xf numFmtId="0" fontId="5" fillId="4" borderId="3" xfId="0" applyFont="1" applyFill="1" applyBorder="1" applyAlignment="1">
      <alignment horizontal="center"/>
    </xf>
    <xf numFmtId="4" fontId="5" fillId="4" borderId="3" xfId="0" applyNumberFormat="1" applyFont="1" applyFill="1" applyBorder="1" applyAlignment="1">
      <alignment horizontal="right"/>
    </xf>
    <xf numFmtId="1" fontId="2" fillId="4" borderId="2" xfId="0" applyNumberFormat="1" applyFont="1" applyFill="1" applyBorder="1" applyAlignment="1">
      <alignment horizontal="left" vertical="top"/>
    </xf>
    <xf numFmtId="0" fontId="0" fillId="0" borderId="5" xfId="0" applyBorder="1"/>
    <xf numFmtId="4" fontId="4" fillId="4" borderId="4" xfId="0" applyNumberFormat="1" applyFont="1" applyFill="1" applyBorder="1" applyAlignment="1">
      <alignment horizontal="center"/>
    </xf>
    <xf numFmtId="4" fontId="5" fillId="4" borderId="4" xfId="0" applyNumberFormat="1" applyFont="1" applyFill="1" applyBorder="1" applyAlignment="1">
      <alignment horizontal="center"/>
    </xf>
    <xf numFmtId="0" fontId="6" fillId="0" borderId="6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6" fillId="0" borderId="9" xfId="0" applyFont="1" applyBorder="1" applyAlignment="1">
      <alignment vertical="center" wrapText="1"/>
    </xf>
    <xf numFmtId="0" fontId="13" fillId="0" borderId="0" xfId="0" applyFont="1"/>
    <xf numFmtId="2" fontId="0" fillId="0" borderId="6" xfId="0" applyNumberFormat="1" applyBorder="1" applyAlignment="1">
      <alignment horizontal="center" vertical="center"/>
    </xf>
    <xf numFmtId="2" fontId="0" fillId="0" borderId="0" xfId="0" applyNumberFormat="1"/>
    <xf numFmtId="0" fontId="8" fillId="0" borderId="10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6" xfId="0" applyFont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0" fontId="9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vertical="center" wrapText="1"/>
    </xf>
    <xf numFmtId="0" fontId="8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11" fillId="0" borderId="4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2" fontId="0" fillId="0" borderId="8" xfId="0" applyNumberFormat="1" applyBorder="1" applyAlignment="1">
      <alignment horizontal="center" vertical="center"/>
    </xf>
    <xf numFmtId="0" fontId="15" fillId="0" borderId="0" xfId="0" applyFont="1"/>
    <xf numFmtId="2" fontId="0" fillId="0" borderId="6" xfId="0" applyNumberFormat="1" applyBorder="1" applyAlignment="1">
      <alignment horizontal="center" vertical="center"/>
    </xf>
    <xf numFmtId="0" fontId="8" fillId="0" borderId="7" xfId="0" applyFont="1" applyBorder="1" applyAlignment="1">
      <alignment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2" fontId="0" fillId="0" borderId="7" xfId="0" applyNumberFormat="1" applyBorder="1" applyAlignment="1">
      <alignment horizontal="center" vertical="center"/>
    </xf>
    <xf numFmtId="0" fontId="8" fillId="0" borderId="10" xfId="0" applyFont="1" applyBorder="1" applyAlignment="1">
      <alignment vertical="center" wrapText="1"/>
    </xf>
    <xf numFmtId="2" fontId="0" fillId="0" borderId="4" xfId="0" applyNumberFormat="1" applyBorder="1" applyAlignment="1">
      <alignment horizontal="center" vertical="center"/>
    </xf>
    <xf numFmtId="0" fontId="16" fillId="0" borderId="6" xfId="0" applyFont="1" applyBorder="1" applyAlignment="1">
      <alignment vertical="center" wrapText="1"/>
    </xf>
    <xf numFmtId="0" fontId="16" fillId="0" borderId="4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  <xf numFmtId="2" fontId="0" fillId="0" borderId="6" xfId="0" applyNumberFormat="1" applyBorder="1" applyAlignment="1">
      <alignment horizontal="center" vertical="center"/>
    </xf>
    <xf numFmtId="0" fontId="8" fillId="0" borderId="7" xfId="0" applyFont="1" applyBorder="1" applyAlignment="1">
      <alignment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0" xfId="0" applyFont="1" applyBorder="1" applyAlignment="1">
      <alignment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7" xfId="0" applyFont="1" applyBorder="1" applyAlignment="1">
      <alignment vertical="center" wrapText="1"/>
    </xf>
    <xf numFmtId="0" fontId="8" fillId="0" borderId="7" xfId="0" applyFont="1" applyBorder="1" applyAlignment="1">
      <alignment horizontal="center" vertical="center" wrapText="1"/>
    </xf>
    <xf numFmtId="2" fontId="0" fillId="0" borderId="6" xfId="0" applyNumberFormat="1" applyBorder="1" applyAlignment="1">
      <alignment horizontal="center" vertical="center"/>
    </xf>
    <xf numFmtId="2" fontId="0" fillId="0" borderId="7" xfId="0" applyNumberFormat="1" applyBorder="1" applyAlignment="1">
      <alignment horizontal="center" vertical="center"/>
    </xf>
    <xf numFmtId="0" fontId="0" fillId="0" borderId="0" xfId="0" applyAlignment="1">
      <alignment horizontal="left"/>
    </xf>
    <xf numFmtId="0" fontId="1" fillId="2" borderId="0" xfId="0" applyFont="1" applyFill="1" applyAlignment="1">
      <alignment horizontal="center"/>
    </xf>
    <xf numFmtId="0" fontId="2" fillId="0" borderId="0" xfId="0" applyFont="1" applyAlignment="1">
      <alignment horizontal="left" vertical="top" wrapText="1"/>
    </xf>
    <xf numFmtId="0" fontId="0" fillId="0" borderId="0" xfId="0" applyAlignment="1">
      <alignment horizontal="left" vertical="top"/>
    </xf>
    <xf numFmtId="0" fontId="3" fillId="3" borderId="1" xfId="0" applyFont="1" applyFill="1" applyBorder="1" applyAlignment="1">
      <alignment vertical="top" wrapText="1"/>
    </xf>
    <xf numFmtId="0" fontId="0" fillId="0" borderId="1" xfId="0" applyBorder="1" applyAlignment="1">
      <alignment horizontal="left"/>
    </xf>
    <xf numFmtId="2" fontId="0" fillId="0" borderId="6" xfId="0" applyNumberForma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8" fillId="0" borderId="7" xfId="0" applyFont="1" applyBorder="1" applyAlignment="1">
      <alignment vertical="center" wrapText="1"/>
    </xf>
    <xf numFmtId="0" fontId="8" fillId="0" borderId="8" xfId="0" applyFont="1" applyBorder="1" applyAlignment="1">
      <alignment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1" fillId="0" borderId="7" xfId="0" applyFont="1" applyBorder="1" applyAlignment="1">
      <alignment vertical="center" wrapText="1"/>
    </xf>
    <xf numFmtId="0" fontId="11" fillId="0" borderId="8" xfId="0" applyFont="1" applyBorder="1" applyAlignment="1">
      <alignment vertical="center" wrapText="1"/>
    </xf>
    <xf numFmtId="0" fontId="8" fillId="5" borderId="7" xfId="0" applyFont="1" applyFill="1" applyBorder="1" applyAlignment="1">
      <alignment horizontal="center" vertical="center" wrapText="1"/>
    </xf>
    <xf numFmtId="0" fontId="8" fillId="5" borderId="8" xfId="0" applyFont="1" applyFill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2" fontId="0" fillId="0" borderId="7" xfId="0" applyNumberFormat="1" applyBorder="1" applyAlignment="1">
      <alignment horizontal="center" vertical="center"/>
    </xf>
    <xf numFmtId="2" fontId="0" fillId="0" borderId="8" xfId="0" applyNumberFormat="1" applyBorder="1" applyAlignment="1">
      <alignment horizontal="center" vertical="center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11" fillId="0" borderId="6" xfId="0" applyFont="1" applyBorder="1" applyAlignment="1">
      <alignment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9717D3-4752-4B48-8656-5CDED8863AA1}">
  <dimension ref="A3:F26"/>
  <sheetViews>
    <sheetView tabSelected="1" workbookViewId="0">
      <selection activeCell="H27" sqref="H27"/>
    </sheetView>
  </sheetViews>
  <sheetFormatPr defaultRowHeight="14.25"/>
  <cols>
    <col min="2" max="2" width="31.125" customWidth="1"/>
    <col min="5" max="5" width="9.375" customWidth="1"/>
    <col min="6" max="6" width="12.625" customWidth="1"/>
  </cols>
  <sheetData>
    <row r="3" spans="1:6" ht="15.75">
      <c r="A3" s="61" t="s">
        <v>102</v>
      </c>
      <c r="B3" s="61"/>
      <c r="C3" s="61"/>
      <c r="D3" s="61"/>
      <c r="E3" s="61"/>
      <c r="F3" s="61"/>
    </row>
    <row r="6" spans="1:6">
      <c r="A6" s="62" t="s">
        <v>100</v>
      </c>
      <c r="B6" s="62"/>
      <c r="C6" s="62"/>
      <c r="D6" s="62"/>
      <c r="E6" s="62"/>
      <c r="F6" s="62"/>
    </row>
    <row r="7" spans="1:6">
      <c r="A7" s="62"/>
      <c r="B7" s="62"/>
      <c r="C7" s="62"/>
      <c r="D7" s="62"/>
      <c r="E7" s="62"/>
      <c r="F7" s="62"/>
    </row>
    <row r="8" spans="1:6" ht="28.15" customHeight="1">
      <c r="A8" s="62"/>
      <c r="B8" s="62"/>
      <c r="C8" s="62"/>
      <c r="D8" s="62"/>
      <c r="E8" s="62"/>
      <c r="F8" s="62"/>
    </row>
    <row r="10" spans="1:6">
      <c r="A10" s="63" t="s">
        <v>101</v>
      </c>
      <c r="B10" s="63"/>
      <c r="C10" s="63"/>
      <c r="D10" s="63"/>
      <c r="E10" s="63"/>
      <c r="F10" s="63"/>
    </row>
    <row r="12" spans="1:6" ht="15">
      <c r="A12" s="64" t="s">
        <v>0</v>
      </c>
      <c r="B12" s="64"/>
      <c r="C12" s="64"/>
      <c r="D12" s="64"/>
      <c r="E12" s="64"/>
      <c r="F12" s="64"/>
    </row>
    <row r="13" spans="1:6" ht="18.600000000000001" customHeight="1">
      <c r="A13" s="1" t="s">
        <v>1</v>
      </c>
      <c r="B13" s="2" t="s">
        <v>58</v>
      </c>
      <c r="C13" s="3"/>
      <c r="D13" s="4"/>
      <c r="E13" s="4"/>
      <c r="F13" s="5">
        <f>'A_1.razred'!H9</f>
        <v>0</v>
      </c>
    </row>
    <row r="14" spans="1:6" ht="18.600000000000001" customHeight="1">
      <c r="A14" s="1" t="s">
        <v>2</v>
      </c>
      <c r="B14" s="2" t="s">
        <v>59</v>
      </c>
      <c r="C14" s="3"/>
      <c r="D14" s="4"/>
      <c r="E14" s="4"/>
      <c r="F14" s="5">
        <f>'B_2.razred'!H11</f>
        <v>0</v>
      </c>
    </row>
    <row r="15" spans="1:6" ht="18.600000000000001" customHeight="1">
      <c r="A15" s="1" t="s">
        <v>55</v>
      </c>
      <c r="B15" s="2" t="s">
        <v>60</v>
      </c>
      <c r="C15" s="3"/>
      <c r="D15" s="4"/>
      <c r="E15" s="4"/>
      <c r="F15" s="5">
        <f>'C_3.razred'!H19</f>
        <v>0</v>
      </c>
    </row>
    <row r="16" spans="1:6" ht="18.600000000000001" customHeight="1">
      <c r="A16" s="1" t="s">
        <v>56</v>
      </c>
      <c r="B16" s="2" t="s">
        <v>61</v>
      </c>
      <c r="C16" s="3"/>
      <c r="D16" s="4"/>
      <c r="E16" s="4"/>
      <c r="F16" s="5">
        <f>'D_4.razred'!H15</f>
        <v>0</v>
      </c>
    </row>
    <row r="17" spans="1:6" ht="15" thickBot="1">
      <c r="A17" s="1" t="s">
        <v>57</v>
      </c>
      <c r="B17" s="2" t="s">
        <v>62</v>
      </c>
      <c r="C17" s="3"/>
      <c r="D17" s="4"/>
      <c r="E17" s="4"/>
      <c r="F17" s="5">
        <f>E_predmetna_nastava!H27</f>
        <v>0</v>
      </c>
    </row>
    <row r="18" spans="1:6" ht="15" thickBot="1">
      <c r="A18" s="6"/>
      <c r="B18" s="7" t="s">
        <v>3</v>
      </c>
      <c r="C18" s="8"/>
      <c r="D18" s="9"/>
      <c r="E18" s="9"/>
      <c r="F18" s="16">
        <f>SUM(F13:F17)</f>
        <v>0</v>
      </c>
    </row>
    <row r="19" spans="1:6" ht="15" thickBot="1">
      <c r="A19" s="1"/>
      <c r="B19" s="10"/>
      <c r="C19" s="3"/>
      <c r="D19" s="4"/>
      <c r="E19" s="4"/>
      <c r="F19" s="4"/>
    </row>
    <row r="20" spans="1:6" ht="15" thickBot="1">
      <c r="A20" s="6"/>
      <c r="B20" s="11" t="s">
        <v>63</v>
      </c>
      <c r="C20" s="12"/>
      <c r="D20" s="13"/>
      <c r="E20" s="13"/>
      <c r="F20" s="17">
        <f>F18*0.05</f>
        <v>0</v>
      </c>
    </row>
    <row r="21" spans="1:6" ht="15" thickBot="1">
      <c r="A21" s="1"/>
      <c r="B21" s="10"/>
      <c r="C21" s="3"/>
      <c r="D21" s="4"/>
      <c r="E21" s="4"/>
      <c r="F21" s="4"/>
    </row>
    <row r="22" spans="1:6" ht="15" thickBot="1">
      <c r="A22" s="14"/>
      <c r="B22" s="7" t="s">
        <v>4</v>
      </c>
      <c r="C22" s="8"/>
      <c r="D22" s="9"/>
      <c r="E22" s="9"/>
      <c r="F22" s="16">
        <f>F18+F20</f>
        <v>0</v>
      </c>
    </row>
    <row r="24" spans="1:6">
      <c r="A24" s="15"/>
      <c r="B24" s="15"/>
      <c r="C24" s="15"/>
      <c r="D24" s="15"/>
      <c r="E24" s="15"/>
      <c r="F24" s="15"/>
    </row>
    <row r="25" spans="1:6">
      <c r="A25" s="65" t="s">
        <v>5</v>
      </c>
      <c r="B25" s="65"/>
      <c r="C25" s="65"/>
      <c r="D25" s="65"/>
      <c r="E25" s="65"/>
      <c r="F25" s="65"/>
    </row>
    <row r="26" spans="1:6">
      <c r="A26" s="60" t="s">
        <v>6</v>
      </c>
      <c r="B26" s="60"/>
      <c r="C26" s="60"/>
      <c r="D26" s="60"/>
      <c r="E26" s="60"/>
      <c r="F26" s="60"/>
    </row>
  </sheetData>
  <mergeCells count="6">
    <mergeCell ref="A26:F26"/>
    <mergeCell ref="A3:F3"/>
    <mergeCell ref="A6:F8"/>
    <mergeCell ref="A10:F10"/>
    <mergeCell ref="A12:F12"/>
    <mergeCell ref="A25:F2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FDFB6D-E610-4036-87B3-3210DE03F58D}">
  <dimension ref="A1:H9"/>
  <sheetViews>
    <sheetView workbookViewId="0">
      <selection activeCell="G9" sqref="G9"/>
    </sheetView>
  </sheetViews>
  <sheetFormatPr defaultRowHeight="14.25"/>
  <cols>
    <col min="1" max="1" width="36.875" customWidth="1"/>
    <col min="2" max="2" width="24.875" customWidth="1"/>
    <col min="3" max="3" width="11" customWidth="1"/>
    <col min="4" max="4" width="28.375" customWidth="1"/>
    <col min="5" max="5" width="15.125" customWidth="1"/>
    <col min="7" max="7" width="18.25" customWidth="1"/>
    <col min="8" max="8" width="17.25" customWidth="1"/>
  </cols>
  <sheetData>
    <row r="1" spans="1:8" ht="18.75" thickBot="1">
      <c r="A1" s="37" t="s">
        <v>64</v>
      </c>
    </row>
    <row r="2" spans="1:8" ht="36.75" thickBot="1">
      <c r="A2" s="18" t="s">
        <v>7</v>
      </c>
      <c r="B2" s="19" t="s">
        <v>8</v>
      </c>
      <c r="C2" s="20" t="s">
        <v>9</v>
      </c>
      <c r="D2" s="19" t="s">
        <v>10</v>
      </c>
      <c r="E2" s="19" t="s">
        <v>11</v>
      </c>
      <c r="F2" s="19" t="s">
        <v>12</v>
      </c>
      <c r="G2" s="21" t="s">
        <v>13</v>
      </c>
      <c r="H2" s="21" t="s">
        <v>14</v>
      </c>
    </row>
    <row r="3" spans="1:8" ht="28.9" customHeight="1" thickBot="1">
      <c r="A3" s="69" t="s">
        <v>69</v>
      </c>
      <c r="B3" s="69" t="s">
        <v>15</v>
      </c>
      <c r="C3" s="71">
        <v>3875</v>
      </c>
      <c r="D3" s="69" t="s">
        <v>70</v>
      </c>
      <c r="E3" s="69" t="s">
        <v>16</v>
      </c>
      <c r="F3" s="73">
        <v>10</v>
      </c>
      <c r="G3" s="66">
        <v>0</v>
      </c>
      <c r="H3" s="66">
        <f>F3*G3</f>
        <v>0</v>
      </c>
    </row>
    <row r="4" spans="1:8" ht="44.45" customHeight="1" thickBot="1">
      <c r="A4" s="70"/>
      <c r="B4" s="70"/>
      <c r="C4" s="72"/>
      <c r="D4" s="70"/>
      <c r="E4" s="70"/>
      <c r="F4" s="74"/>
      <c r="G4" s="66"/>
      <c r="H4" s="66"/>
    </row>
    <row r="5" spans="1:8" ht="14.45" customHeight="1" thickBot="1">
      <c r="A5" s="69" t="s">
        <v>71</v>
      </c>
      <c r="B5" s="69" t="s">
        <v>72</v>
      </c>
      <c r="C5" s="71">
        <v>3943</v>
      </c>
      <c r="D5" s="69" t="s">
        <v>18</v>
      </c>
      <c r="E5" s="69" t="s">
        <v>26</v>
      </c>
      <c r="F5" s="73">
        <v>10</v>
      </c>
      <c r="G5" s="66">
        <v>0</v>
      </c>
      <c r="H5" s="66">
        <f t="shared" ref="H5" si="0">F5*G5</f>
        <v>0</v>
      </c>
    </row>
    <row r="6" spans="1:8" ht="28.15" customHeight="1" thickBot="1">
      <c r="A6" s="70"/>
      <c r="B6" s="70"/>
      <c r="C6" s="72"/>
      <c r="D6" s="70"/>
      <c r="E6" s="70"/>
      <c r="F6" s="74"/>
      <c r="G6" s="66"/>
      <c r="H6" s="66"/>
    </row>
    <row r="7" spans="1:8" ht="26.45" customHeight="1" thickBot="1">
      <c r="A7" s="69" t="s">
        <v>20</v>
      </c>
      <c r="B7" s="69" t="s">
        <v>21</v>
      </c>
      <c r="C7" s="75">
        <v>3940</v>
      </c>
      <c r="D7" s="77" t="s">
        <v>22</v>
      </c>
      <c r="E7" s="69" t="s">
        <v>16</v>
      </c>
      <c r="F7" s="67">
        <v>10</v>
      </c>
      <c r="G7" s="66">
        <v>0</v>
      </c>
      <c r="H7" s="66">
        <f t="shared" ref="H7" si="1">F7*G7</f>
        <v>0</v>
      </c>
    </row>
    <row r="8" spans="1:8" ht="15" thickBot="1">
      <c r="A8" s="70"/>
      <c r="B8" s="70"/>
      <c r="C8" s="76"/>
      <c r="D8" s="78"/>
      <c r="E8" s="70"/>
      <c r="F8" s="68"/>
      <c r="G8" s="66"/>
      <c r="H8" s="66"/>
    </row>
    <row r="9" spans="1:8" ht="20.25">
      <c r="G9" s="22" t="s">
        <v>23</v>
      </c>
      <c r="H9" s="24">
        <f>SUM(H3:H8)</f>
        <v>0</v>
      </c>
    </row>
  </sheetData>
  <mergeCells count="24">
    <mergeCell ref="F3:F4"/>
    <mergeCell ref="A3:A4"/>
    <mergeCell ref="B3:B4"/>
    <mergeCell ref="C3:C4"/>
    <mergeCell ref="D3:D4"/>
    <mergeCell ref="E3:E4"/>
    <mergeCell ref="F7:F8"/>
    <mergeCell ref="A5:A6"/>
    <mergeCell ref="B5:B6"/>
    <mergeCell ref="C5:C6"/>
    <mergeCell ref="D5:D6"/>
    <mergeCell ref="E5:E6"/>
    <mergeCell ref="F5:F6"/>
    <mergeCell ref="A7:A8"/>
    <mergeCell ref="B7:B8"/>
    <mergeCell ref="C7:C8"/>
    <mergeCell ref="D7:D8"/>
    <mergeCell ref="E7:E8"/>
    <mergeCell ref="G5:G6"/>
    <mergeCell ref="H5:H6"/>
    <mergeCell ref="G7:G8"/>
    <mergeCell ref="H7:H8"/>
    <mergeCell ref="G3:G4"/>
    <mergeCell ref="H3:H4"/>
  </mergeCells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2A2595-D083-47B4-93C4-259A513F7719}">
  <dimension ref="A1:H11"/>
  <sheetViews>
    <sheetView workbookViewId="0">
      <selection activeCell="G11" sqref="G11"/>
    </sheetView>
  </sheetViews>
  <sheetFormatPr defaultRowHeight="14.25"/>
  <cols>
    <col min="1" max="1" width="36.875" customWidth="1"/>
    <col min="2" max="2" width="24.875" customWidth="1"/>
    <col min="3" max="3" width="11" customWidth="1"/>
    <col min="4" max="4" width="28.375" customWidth="1"/>
    <col min="5" max="5" width="15.125" customWidth="1"/>
    <col min="7" max="7" width="18.25" customWidth="1"/>
    <col min="8" max="8" width="17.25" customWidth="1"/>
  </cols>
  <sheetData>
    <row r="1" spans="1:8" ht="18.75" thickBot="1">
      <c r="A1" s="37" t="s">
        <v>65</v>
      </c>
    </row>
    <row r="2" spans="1:8" ht="36.75" thickBot="1">
      <c r="A2" s="18" t="s">
        <v>7</v>
      </c>
      <c r="B2" s="19" t="s">
        <v>8</v>
      </c>
      <c r="C2" s="20" t="s">
        <v>9</v>
      </c>
      <c r="D2" s="19" t="s">
        <v>10</v>
      </c>
      <c r="E2" s="19" t="s">
        <v>11</v>
      </c>
      <c r="F2" s="19" t="s">
        <v>12</v>
      </c>
      <c r="G2" s="21" t="s">
        <v>13</v>
      </c>
      <c r="H2" s="21" t="s">
        <v>14</v>
      </c>
    </row>
    <row r="3" spans="1:8" ht="28.9" customHeight="1" thickBot="1">
      <c r="A3" s="69" t="s">
        <v>24</v>
      </c>
      <c r="B3" s="69" t="s">
        <v>15</v>
      </c>
      <c r="C3" s="71">
        <v>4809</v>
      </c>
      <c r="D3" s="69" t="s">
        <v>25</v>
      </c>
      <c r="E3" s="69" t="s">
        <v>16</v>
      </c>
      <c r="F3" s="73">
        <v>8</v>
      </c>
      <c r="G3" s="66">
        <v>0</v>
      </c>
      <c r="H3" s="66">
        <f>F3*G3</f>
        <v>0</v>
      </c>
    </row>
    <row r="4" spans="1:8" ht="44.45" customHeight="1" thickBot="1">
      <c r="A4" s="70"/>
      <c r="B4" s="70"/>
      <c r="C4" s="72"/>
      <c r="D4" s="70"/>
      <c r="E4" s="70"/>
      <c r="F4" s="74"/>
      <c r="G4" s="66"/>
      <c r="H4" s="66"/>
    </row>
    <row r="5" spans="1:8" ht="40.15" customHeight="1" thickBot="1">
      <c r="A5" s="69" t="s">
        <v>103</v>
      </c>
      <c r="B5" s="69" t="s">
        <v>104</v>
      </c>
      <c r="C5" s="71">
        <v>4361</v>
      </c>
      <c r="D5" s="69" t="s">
        <v>35</v>
      </c>
      <c r="E5" s="69" t="s">
        <v>16</v>
      </c>
      <c r="F5" s="73">
        <v>5</v>
      </c>
      <c r="G5" s="66">
        <v>0</v>
      </c>
      <c r="H5" s="66">
        <f t="shared" ref="H5" si="0">F5*G5</f>
        <v>0</v>
      </c>
    </row>
    <row r="6" spans="1:8" ht="15" thickBot="1">
      <c r="A6" s="70"/>
      <c r="B6" s="70"/>
      <c r="C6" s="72"/>
      <c r="D6" s="70"/>
      <c r="E6" s="70"/>
      <c r="F6" s="74"/>
      <c r="G6" s="66"/>
      <c r="H6" s="66"/>
    </row>
    <row r="7" spans="1:8" ht="40.15" customHeight="1" thickBot="1">
      <c r="A7" s="69" t="s">
        <v>105</v>
      </c>
      <c r="B7" s="69" t="s">
        <v>27</v>
      </c>
      <c r="C7" s="71">
        <v>4276</v>
      </c>
      <c r="D7" s="69" t="s">
        <v>35</v>
      </c>
      <c r="E7" s="69" t="s">
        <v>26</v>
      </c>
      <c r="F7" s="73">
        <v>13</v>
      </c>
      <c r="G7" s="66">
        <v>0</v>
      </c>
      <c r="H7" s="66">
        <f t="shared" ref="H7" si="1">F7*G7</f>
        <v>0</v>
      </c>
    </row>
    <row r="8" spans="1:8" ht="15" thickBot="1">
      <c r="A8" s="70"/>
      <c r="B8" s="70"/>
      <c r="C8" s="72"/>
      <c r="D8" s="70"/>
      <c r="E8" s="70"/>
      <c r="F8" s="74"/>
      <c r="G8" s="66"/>
      <c r="H8" s="66"/>
    </row>
    <row r="9" spans="1:8" ht="14.45" customHeight="1" thickBot="1">
      <c r="A9" s="69" t="s">
        <v>28</v>
      </c>
      <c r="B9" s="69" t="s">
        <v>21</v>
      </c>
      <c r="C9" s="71">
        <v>4799</v>
      </c>
      <c r="D9" s="69" t="s">
        <v>29</v>
      </c>
      <c r="E9" s="69" t="s">
        <v>16</v>
      </c>
      <c r="F9" s="73">
        <v>13</v>
      </c>
      <c r="G9" s="66">
        <v>0</v>
      </c>
      <c r="H9" s="66">
        <f t="shared" ref="H9" si="2">F9*G9</f>
        <v>0</v>
      </c>
    </row>
    <row r="10" spans="1:8" ht="28.15" customHeight="1" thickBot="1">
      <c r="A10" s="70"/>
      <c r="B10" s="70"/>
      <c r="C10" s="72"/>
      <c r="D10" s="70"/>
      <c r="E10" s="70"/>
      <c r="F10" s="74"/>
      <c r="G10" s="66"/>
      <c r="H10" s="66"/>
    </row>
    <row r="11" spans="1:8" ht="20.25">
      <c r="G11" s="22" t="s">
        <v>23</v>
      </c>
      <c r="H11" s="24">
        <f>SUM(H3:H10)</f>
        <v>0</v>
      </c>
    </row>
  </sheetData>
  <mergeCells count="32">
    <mergeCell ref="A3:A4"/>
    <mergeCell ref="B3:B4"/>
    <mergeCell ref="C3:C4"/>
    <mergeCell ref="D3:D4"/>
    <mergeCell ref="E3:E4"/>
    <mergeCell ref="A5:A6"/>
    <mergeCell ref="B5:B6"/>
    <mergeCell ref="C5:C6"/>
    <mergeCell ref="D5:D6"/>
    <mergeCell ref="E5:E6"/>
    <mergeCell ref="F7:F8"/>
    <mergeCell ref="G7:G8"/>
    <mergeCell ref="H7:H8"/>
    <mergeCell ref="G3:G4"/>
    <mergeCell ref="H3:H4"/>
    <mergeCell ref="F5:F6"/>
    <mergeCell ref="G5:G6"/>
    <mergeCell ref="H5:H6"/>
    <mergeCell ref="F3:F4"/>
    <mergeCell ref="A7:A8"/>
    <mergeCell ref="B7:B8"/>
    <mergeCell ref="C7:C8"/>
    <mergeCell ref="D7:D8"/>
    <mergeCell ref="E7:E8"/>
    <mergeCell ref="G9:G10"/>
    <mergeCell ref="H9:H10"/>
    <mergeCell ref="A9:A10"/>
    <mergeCell ref="B9:B10"/>
    <mergeCell ref="C9:C10"/>
    <mergeCell ref="D9:D10"/>
    <mergeCell ref="E9:E10"/>
    <mergeCell ref="F9:F10"/>
  </mergeCells>
  <pageMargins left="0.7" right="0.7" top="0.75" bottom="0.75" header="0.3" footer="0.3"/>
  <pageSetup paperSize="9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41E971-FAE2-4C66-A1F6-9AAAA06BE210}">
  <dimension ref="A1:H19"/>
  <sheetViews>
    <sheetView workbookViewId="0">
      <selection activeCell="G19" sqref="G19"/>
    </sheetView>
  </sheetViews>
  <sheetFormatPr defaultRowHeight="14.25"/>
  <cols>
    <col min="1" max="1" width="36.875" customWidth="1"/>
    <col min="2" max="2" width="24.875" customWidth="1"/>
    <col min="3" max="3" width="11" customWidth="1"/>
    <col min="4" max="4" width="28.375" customWidth="1"/>
    <col min="5" max="5" width="15.125" customWidth="1"/>
    <col min="7" max="7" width="18.25" customWidth="1"/>
    <col min="8" max="8" width="17.25" customWidth="1"/>
  </cols>
  <sheetData>
    <row r="1" spans="1:8" ht="18.75" thickBot="1">
      <c r="A1" s="37" t="s">
        <v>66</v>
      </c>
    </row>
    <row r="2" spans="1:8" ht="36.75" thickBot="1">
      <c r="A2" s="18" t="s">
        <v>7</v>
      </c>
      <c r="B2" s="19" t="s">
        <v>8</v>
      </c>
      <c r="C2" s="20" t="s">
        <v>9</v>
      </c>
      <c r="D2" s="19" t="s">
        <v>10</v>
      </c>
      <c r="E2" s="19" t="s">
        <v>11</v>
      </c>
      <c r="F2" s="19" t="s">
        <v>12</v>
      </c>
      <c r="G2" s="21" t="s">
        <v>13</v>
      </c>
      <c r="H2" s="21" t="s">
        <v>14</v>
      </c>
    </row>
    <row r="3" spans="1:8" ht="28.9" customHeight="1" thickBot="1">
      <c r="A3" s="69" t="s">
        <v>30</v>
      </c>
      <c r="B3" s="69" t="s">
        <v>15</v>
      </c>
      <c r="C3" s="71">
        <v>4844</v>
      </c>
      <c r="D3" s="69" t="s">
        <v>96</v>
      </c>
      <c r="E3" s="69" t="s">
        <v>16</v>
      </c>
      <c r="F3" s="73">
        <v>9</v>
      </c>
      <c r="G3" s="66">
        <v>0</v>
      </c>
      <c r="H3" s="66">
        <f>F3*G3</f>
        <v>0</v>
      </c>
    </row>
    <row r="4" spans="1:8" ht="44.45" customHeight="1" thickBot="1">
      <c r="A4" s="70"/>
      <c r="B4" s="70"/>
      <c r="C4" s="72"/>
      <c r="D4" s="70"/>
      <c r="E4" s="70"/>
      <c r="F4" s="74"/>
      <c r="G4" s="66"/>
      <c r="H4" s="66"/>
    </row>
    <row r="5" spans="1:8" ht="40.15" customHeight="1" thickBot="1">
      <c r="A5" s="69" t="s">
        <v>31</v>
      </c>
      <c r="B5" s="69" t="s">
        <v>17</v>
      </c>
      <c r="C5" s="71">
        <v>4826</v>
      </c>
      <c r="D5" s="69" t="s">
        <v>32</v>
      </c>
      <c r="E5" s="69" t="s">
        <v>16</v>
      </c>
      <c r="F5" s="73">
        <v>5</v>
      </c>
      <c r="G5" s="66">
        <v>0</v>
      </c>
      <c r="H5" s="66">
        <f t="shared" ref="H5" si="0">F5*G5</f>
        <v>0</v>
      </c>
    </row>
    <row r="6" spans="1:8" ht="15" thickBot="1">
      <c r="A6" s="70"/>
      <c r="B6" s="70"/>
      <c r="C6" s="72"/>
      <c r="D6" s="70"/>
      <c r="E6" s="70"/>
      <c r="F6" s="74"/>
      <c r="G6" s="66"/>
      <c r="H6" s="66"/>
    </row>
    <row r="7" spans="1:8" ht="40.15" customHeight="1" thickBot="1">
      <c r="A7" s="69" t="s">
        <v>107</v>
      </c>
      <c r="B7" s="69" t="s">
        <v>106</v>
      </c>
      <c r="C7" s="71">
        <v>4363</v>
      </c>
      <c r="D7" s="69" t="s">
        <v>35</v>
      </c>
      <c r="E7" s="69" t="s">
        <v>26</v>
      </c>
      <c r="F7" s="73">
        <v>4</v>
      </c>
      <c r="G7" s="66">
        <v>0</v>
      </c>
      <c r="H7" s="66">
        <f t="shared" ref="H7" si="1">F7*G7</f>
        <v>0</v>
      </c>
    </row>
    <row r="8" spans="1:8" ht="40.15" customHeight="1" thickBot="1">
      <c r="A8" s="70"/>
      <c r="B8" s="70"/>
      <c r="C8" s="72"/>
      <c r="D8" s="70"/>
      <c r="E8" s="70"/>
      <c r="F8" s="74"/>
      <c r="G8" s="66"/>
      <c r="H8" s="66"/>
    </row>
    <row r="9" spans="1:8" ht="40.15" customHeight="1" thickBot="1">
      <c r="A9" s="69" t="s">
        <v>108</v>
      </c>
      <c r="B9" s="69" t="s">
        <v>106</v>
      </c>
      <c r="C9" s="71">
        <v>4363</v>
      </c>
      <c r="D9" s="69" t="s">
        <v>35</v>
      </c>
      <c r="E9" s="69" t="s">
        <v>26</v>
      </c>
      <c r="F9" s="73">
        <v>4</v>
      </c>
      <c r="G9" s="66">
        <v>0</v>
      </c>
      <c r="H9" s="66">
        <f t="shared" ref="H9" si="2">F9*G9</f>
        <v>0</v>
      </c>
    </row>
    <row r="10" spans="1:8" ht="40.15" customHeight="1" thickBot="1">
      <c r="A10" s="70"/>
      <c r="B10" s="70"/>
      <c r="C10" s="72"/>
      <c r="D10" s="70"/>
      <c r="E10" s="70"/>
      <c r="F10" s="74"/>
      <c r="G10" s="66"/>
      <c r="H10" s="66"/>
    </row>
    <row r="11" spans="1:8" ht="40.15" customHeight="1" thickBot="1">
      <c r="A11" s="69" t="s">
        <v>109</v>
      </c>
      <c r="B11" s="69" t="s">
        <v>110</v>
      </c>
      <c r="C11" s="71">
        <v>6898</v>
      </c>
      <c r="D11" s="69" t="s">
        <v>35</v>
      </c>
      <c r="E11" s="69" t="s">
        <v>19</v>
      </c>
      <c r="F11" s="73">
        <v>18</v>
      </c>
      <c r="G11" s="66">
        <v>0</v>
      </c>
      <c r="H11" s="66">
        <f t="shared" ref="H11" si="3">F11*G11</f>
        <v>0</v>
      </c>
    </row>
    <row r="12" spans="1:8" ht="15" thickBot="1">
      <c r="A12" s="70"/>
      <c r="B12" s="70"/>
      <c r="C12" s="72"/>
      <c r="D12" s="70"/>
      <c r="E12" s="70"/>
      <c r="F12" s="74"/>
      <c r="G12" s="66"/>
      <c r="H12" s="66"/>
    </row>
    <row r="13" spans="1:8" ht="14.45" customHeight="1" thickBot="1">
      <c r="A13" s="69" t="s">
        <v>111</v>
      </c>
      <c r="B13" s="69" t="s">
        <v>113</v>
      </c>
      <c r="C13" s="71">
        <v>4338</v>
      </c>
      <c r="D13" s="69" t="s">
        <v>35</v>
      </c>
      <c r="E13" s="69" t="s">
        <v>26</v>
      </c>
      <c r="F13" s="73">
        <v>4</v>
      </c>
      <c r="G13" s="66">
        <v>0</v>
      </c>
      <c r="H13" s="66">
        <f t="shared" ref="H13" si="4">F13*G13</f>
        <v>0</v>
      </c>
    </row>
    <row r="14" spans="1:8" ht="14.45" customHeight="1" thickBot="1">
      <c r="A14" s="70"/>
      <c r="B14" s="70"/>
      <c r="C14" s="72"/>
      <c r="D14" s="70"/>
      <c r="E14" s="70"/>
      <c r="F14" s="74"/>
      <c r="G14" s="66"/>
      <c r="H14" s="66"/>
    </row>
    <row r="15" spans="1:8" ht="14.45" customHeight="1" thickBot="1">
      <c r="A15" s="69" t="s">
        <v>112</v>
      </c>
      <c r="B15" s="69" t="s">
        <v>113</v>
      </c>
      <c r="C15" s="71">
        <v>4338</v>
      </c>
      <c r="D15" s="69" t="s">
        <v>35</v>
      </c>
      <c r="E15" s="69" t="s">
        <v>26</v>
      </c>
      <c r="F15" s="73">
        <v>4</v>
      </c>
      <c r="G15" s="66">
        <v>0</v>
      </c>
      <c r="H15" s="66">
        <f t="shared" ref="H15" si="5">F15*G15</f>
        <v>0</v>
      </c>
    </row>
    <row r="16" spans="1:8" ht="14.45" customHeight="1" thickBot="1">
      <c r="A16" s="70"/>
      <c r="B16" s="70"/>
      <c r="C16" s="72"/>
      <c r="D16" s="70"/>
      <c r="E16" s="70"/>
      <c r="F16" s="74"/>
      <c r="G16" s="66"/>
      <c r="H16" s="66"/>
    </row>
    <row r="17" spans="1:8" ht="14.45" customHeight="1" thickBot="1">
      <c r="A17" s="69" t="s">
        <v>33</v>
      </c>
      <c r="B17" s="69" t="s">
        <v>21</v>
      </c>
      <c r="C17" s="71">
        <v>4800</v>
      </c>
      <c r="D17" s="69" t="s">
        <v>34</v>
      </c>
      <c r="E17" s="69" t="s">
        <v>16</v>
      </c>
      <c r="F17" s="73">
        <v>14</v>
      </c>
      <c r="G17" s="66">
        <v>0</v>
      </c>
      <c r="H17" s="66">
        <f t="shared" ref="H17" si="6">F17*G17</f>
        <v>0</v>
      </c>
    </row>
    <row r="18" spans="1:8" ht="28.15" customHeight="1" thickBot="1">
      <c r="A18" s="70"/>
      <c r="B18" s="70"/>
      <c r="C18" s="72"/>
      <c r="D18" s="70"/>
      <c r="E18" s="70"/>
      <c r="F18" s="74"/>
      <c r="G18" s="66"/>
      <c r="H18" s="66"/>
    </row>
    <row r="19" spans="1:8" ht="20.25">
      <c r="G19" s="22" t="s">
        <v>23</v>
      </c>
      <c r="H19" s="24">
        <f>SUM(H3:H18)</f>
        <v>0</v>
      </c>
    </row>
  </sheetData>
  <mergeCells count="64">
    <mergeCell ref="G3:G4"/>
    <mergeCell ref="H3:H4"/>
    <mergeCell ref="A5:A6"/>
    <mergeCell ref="B5:B6"/>
    <mergeCell ref="C5:C6"/>
    <mergeCell ref="D5:D6"/>
    <mergeCell ref="E5:E6"/>
    <mergeCell ref="F5:F6"/>
    <mergeCell ref="G5:G6"/>
    <mergeCell ref="H5:H6"/>
    <mergeCell ref="A3:A4"/>
    <mergeCell ref="B3:B4"/>
    <mergeCell ref="C3:C4"/>
    <mergeCell ref="D3:D4"/>
    <mergeCell ref="E3:E4"/>
    <mergeCell ref="F3:F4"/>
    <mergeCell ref="G11:G12"/>
    <mergeCell ref="H11:H12"/>
    <mergeCell ref="A11:A12"/>
    <mergeCell ref="B11:B12"/>
    <mergeCell ref="C11:C12"/>
    <mergeCell ref="D11:D12"/>
    <mergeCell ref="E11:E12"/>
    <mergeCell ref="F11:F12"/>
    <mergeCell ref="G17:G18"/>
    <mergeCell ref="H17:H18"/>
    <mergeCell ref="A17:A18"/>
    <mergeCell ref="B17:B18"/>
    <mergeCell ref="C17:C18"/>
    <mergeCell ref="D17:D18"/>
    <mergeCell ref="E17:E18"/>
    <mergeCell ref="F17:F18"/>
    <mergeCell ref="F7:F8"/>
    <mergeCell ref="G7:G8"/>
    <mergeCell ref="H7:H8"/>
    <mergeCell ref="A9:A10"/>
    <mergeCell ref="B9:B10"/>
    <mergeCell ref="C9:C10"/>
    <mergeCell ref="D9:D10"/>
    <mergeCell ref="E9:E10"/>
    <mergeCell ref="F9:F10"/>
    <mergeCell ref="G9:G10"/>
    <mergeCell ref="H9:H10"/>
    <mergeCell ref="A7:A8"/>
    <mergeCell ref="B7:B8"/>
    <mergeCell ref="C7:C8"/>
    <mergeCell ref="D7:D8"/>
    <mergeCell ref="E7:E8"/>
    <mergeCell ref="G13:G14"/>
    <mergeCell ref="H13:H14"/>
    <mergeCell ref="E15:E16"/>
    <mergeCell ref="F15:F16"/>
    <mergeCell ref="G15:G16"/>
    <mergeCell ref="H15:H16"/>
    <mergeCell ref="E13:E14"/>
    <mergeCell ref="B15:B16"/>
    <mergeCell ref="C15:C16"/>
    <mergeCell ref="D15:D16"/>
    <mergeCell ref="A15:A16"/>
    <mergeCell ref="F13:F14"/>
    <mergeCell ref="A13:A14"/>
    <mergeCell ref="B13:B14"/>
    <mergeCell ref="C13:C14"/>
    <mergeCell ref="D13:D14"/>
  </mergeCells>
  <pageMargins left="0.7" right="0.7" top="0.75" bottom="0.75" header="0.3" footer="0.3"/>
  <pageSetup paperSize="9"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699483-45CD-4567-B80A-7ED76DE0384C}">
  <dimension ref="A1:H15"/>
  <sheetViews>
    <sheetView workbookViewId="0">
      <selection activeCell="G15" sqref="G15"/>
    </sheetView>
  </sheetViews>
  <sheetFormatPr defaultRowHeight="14.25"/>
  <cols>
    <col min="1" max="1" width="36.875" customWidth="1"/>
    <col min="2" max="2" width="24.875" customWidth="1"/>
    <col min="3" max="3" width="11" customWidth="1"/>
    <col min="4" max="4" width="28.375" customWidth="1"/>
    <col min="5" max="5" width="15.125" customWidth="1"/>
    <col min="7" max="7" width="18.25" customWidth="1"/>
    <col min="8" max="8" width="17.25" customWidth="1"/>
  </cols>
  <sheetData>
    <row r="1" spans="1:8" ht="18.75" thickBot="1">
      <c r="A1" s="37" t="s">
        <v>67</v>
      </c>
    </row>
    <row r="2" spans="1:8" ht="36.75" thickBot="1">
      <c r="A2" s="18" t="s">
        <v>7</v>
      </c>
      <c r="B2" s="19" t="s">
        <v>8</v>
      </c>
      <c r="C2" s="20" t="s">
        <v>9</v>
      </c>
      <c r="D2" s="19" t="s">
        <v>10</v>
      </c>
      <c r="E2" s="19" t="s">
        <v>11</v>
      </c>
      <c r="F2" s="19" t="s">
        <v>12</v>
      </c>
      <c r="G2" s="21" t="s">
        <v>13</v>
      </c>
      <c r="H2" s="21" t="s">
        <v>14</v>
      </c>
    </row>
    <row r="3" spans="1:8" ht="28.9" customHeight="1" thickBot="1">
      <c r="A3" s="69" t="s">
        <v>73</v>
      </c>
      <c r="B3" s="69" t="s">
        <v>15</v>
      </c>
      <c r="C3" s="71">
        <v>5334</v>
      </c>
      <c r="D3" s="69" t="s">
        <v>35</v>
      </c>
      <c r="E3" s="69" t="s">
        <v>16</v>
      </c>
      <c r="F3" s="73">
        <v>10</v>
      </c>
      <c r="G3" s="66">
        <v>0</v>
      </c>
      <c r="H3" s="66">
        <f>F3*G3</f>
        <v>0</v>
      </c>
    </row>
    <row r="4" spans="1:8" ht="44.45" customHeight="1" thickBot="1">
      <c r="A4" s="70"/>
      <c r="B4" s="70"/>
      <c r="C4" s="72"/>
      <c r="D4" s="70"/>
      <c r="E4" s="70"/>
      <c r="F4" s="74"/>
      <c r="G4" s="66"/>
      <c r="H4" s="66"/>
    </row>
    <row r="5" spans="1:8" ht="40.15" customHeight="1" thickBot="1">
      <c r="A5" s="69" t="s">
        <v>74</v>
      </c>
      <c r="B5" s="69" t="s">
        <v>75</v>
      </c>
      <c r="C5" s="71">
        <v>5335</v>
      </c>
      <c r="D5" s="69" t="s">
        <v>35</v>
      </c>
      <c r="E5" s="69" t="s">
        <v>16</v>
      </c>
      <c r="F5" s="73">
        <v>1</v>
      </c>
      <c r="G5" s="66">
        <v>0</v>
      </c>
      <c r="H5" s="66">
        <f>F5*G5</f>
        <v>0</v>
      </c>
    </row>
    <row r="6" spans="1:8" ht="15" thickBot="1">
      <c r="A6" s="70"/>
      <c r="B6" s="70"/>
      <c r="C6" s="72"/>
      <c r="D6" s="70"/>
      <c r="E6" s="70"/>
      <c r="F6" s="74"/>
      <c r="G6" s="66"/>
      <c r="H6" s="66"/>
    </row>
    <row r="7" spans="1:8" ht="40.15" customHeight="1" thickBot="1">
      <c r="A7" s="69" t="s">
        <v>114</v>
      </c>
      <c r="B7" s="69" t="s">
        <v>104</v>
      </c>
      <c r="C7" s="71">
        <v>5322</v>
      </c>
      <c r="D7" s="69" t="s">
        <v>35</v>
      </c>
      <c r="E7" s="69" t="s">
        <v>16</v>
      </c>
      <c r="F7" s="73">
        <v>7</v>
      </c>
      <c r="G7" s="66">
        <v>0</v>
      </c>
      <c r="H7" s="66">
        <f t="shared" ref="H7" si="0">F7*G7</f>
        <v>0</v>
      </c>
    </row>
    <row r="8" spans="1:8" ht="15" thickBot="1">
      <c r="A8" s="70"/>
      <c r="B8" s="70"/>
      <c r="C8" s="72"/>
      <c r="D8" s="70"/>
      <c r="E8" s="70"/>
      <c r="F8" s="74"/>
      <c r="G8" s="66"/>
      <c r="H8" s="66"/>
    </row>
    <row r="9" spans="1:8" ht="14.45" customHeight="1" thickBot="1">
      <c r="A9" s="69" t="s">
        <v>36</v>
      </c>
      <c r="B9" s="69" t="s">
        <v>37</v>
      </c>
      <c r="C9" s="71">
        <v>5298</v>
      </c>
      <c r="D9" s="69" t="s">
        <v>35</v>
      </c>
      <c r="E9" s="69" t="s">
        <v>16</v>
      </c>
      <c r="F9" s="73">
        <v>17</v>
      </c>
      <c r="G9" s="66">
        <v>0</v>
      </c>
      <c r="H9" s="66">
        <f>F9*G9</f>
        <v>0</v>
      </c>
    </row>
    <row r="10" spans="1:8" ht="28.15" customHeight="1" thickBot="1">
      <c r="A10" s="70"/>
      <c r="B10" s="70"/>
      <c r="C10" s="72"/>
      <c r="D10" s="70"/>
      <c r="E10" s="70"/>
      <c r="F10" s="74"/>
      <c r="G10" s="66"/>
      <c r="H10" s="66"/>
    </row>
    <row r="11" spans="1:8" ht="56.45" customHeight="1" thickBot="1">
      <c r="A11" s="27" t="s">
        <v>38</v>
      </c>
      <c r="B11" s="32" t="s">
        <v>21</v>
      </c>
      <c r="C11" s="35">
        <v>5299</v>
      </c>
      <c r="D11" s="32" t="s">
        <v>35</v>
      </c>
      <c r="E11" s="33" t="s">
        <v>16</v>
      </c>
      <c r="F11" s="31">
        <v>1</v>
      </c>
      <c r="G11" s="23">
        <v>0</v>
      </c>
      <c r="H11" s="23">
        <f>F11*G11</f>
        <v>0</v>
      </c>
    </row>
    <row r="12" spans="1:8" ht="44.45" customHeight="1" thickBot="1">
      <c r="A12" s="69" t="s">
        <v>39</v>
      </c>
      <c r="B12" s="69" t="s">
        <v>27</v>
      </c>
      <c r="C12" s="81">
        <v>4922</v>
      </c>
      <c r="D12" s="69" t="s">
        <v>35</v>
      </c>
      <c r="E12" s="69" t="s">
        <v>40</v>
      </c>
      <c r="F12" s="79">
        <v>18</v>
      </c>
      <c r="G12" s="23">
        <v>0</v>
      </c>
      <c r="H12" s="23">
        <f t="shared" ref="H12:H13" si="1">F12*G12</f>
        <v>0</v>
      </c>
    </row>
    <row r="13" spans="1:8" ht="54" hidden="1" customHeight="1" thickBot="1">
      <c r="A13" s="70"/>
      <c r="B13" s="70"/>
      <c r="C13" s="82"/>
      <c r="D13" s="70"/>
      <c r="E13" s="70"/>
      <c r="F13" s="80"/>
      <c r="G13" s="23"/>
      <c r="H13" s="23">
        <f t="shared" si="1"/>
        <v>0</v>
      </c>
    </row>
    <row r="14" spans="1:8" ht="54" customHeight="1" thickBot="1">
      <c r="A14" s="27" t="s">
        <v>76</v>
      </c>
      <c r="B14" s="30" t="s">
        <v>77</v>
      </c>
      <c r="C14" s="31">
        <v>5079</v>
      </c>
      <c r="D14" s="30" t="s">
        <v>18</v>
      </c>
      <c r="E14" s="28" t="s">
        <v>78</v>
      </c>
      <c r="F14" s="29">
        <v>18</v>
      </c>
      <c r="G14" s="23">
        <v>0</v>
      </c>
      <c r="H14" s="23">
        <f>F14*G14</f>
        <v>0</v>
      </c>
    </row>
    <row r="15" spans="1:8" ht="20.25">
      <c r="G15" s="22" t="s">
        <v>23</v>
      </c>
      <c r="H15" s="24">
        <f>SUM(H3:H14)</f>
        <v>0</v>
      </c>
    </row>
  </sheetData>
  <mergeCells count="38">
    <mergeCell ref="G3:G4"/>
    <mergeCell ref="H3:H4"/>
    <mergeCell ref="A5:A6"/>
    <mergeCell ref="B5:B6"/>
    <mergeCell ref="C5:C6"/>
    <mergeCell ref="D5:D6"/>
    <mergeCell ref="E5:E6"/>
    <mergeCell ref="F5:F6"/>
    <mergeCell ref="G5:G6"/>
    <mergeCell ref="H5:H6"/>
    <mergeCell ref="A3:A4"/>
    <mergeCell ref="B3:B4"/>
    <mergeCell ref="C3:C4"/>
    <mergeCell ref="D3:D4"/>
    <mergeCell ref="E3:E4"/>
    <mergeCell ref="F3:F4"/>
    <mergeCell ref="G7:G8"/>
    <mergeCell ref="H7:H8"/>
    <mergeCell ref="A7:A8"/>
    <mergeCell ref="B7:B8"/>
    <mergeCell ref="C7:C8"/>
    <mergeCell ref="D7:D8"/>
    <mergeCell ref="E7:E8"/>
    <mergeCell ref="F7:F8"/>
    <mergeCell ref="G9:G10"/>
    <mergeCell ref="H9:H10"/>
    <mergeCell ref="A9:A10"/>
    <mergeCell ref="B9:B10"/>
    <mergeCell ref="C9:C10"/>
    <mergeCell ref="D9:D10"/>
    <mergeCell ref="E9:E10"/>
    <mergeCell ref="F9:F10"/>
    <mergeCell ref="F12:F13"/>
    <mergeCell ref="A12:A13"/>
    <mergeCell ref="B12:B13"/>
    <mergeCell ref="C12:C13"/>
    <mergeCell ref="D12:D13"/>
    <mergeCell ref="E12:E13"/>
  </mergeCells>
  <pageMargins left="0.7" right="0.7" top="0.75" bottom="0.75" header="0.3" footer="0.3"/>
  <pageSetup paperSize="9"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6D8960-AFB7-43C7-A9F2-AE9412B3CDD0}">
  <dimension ref="A1:H27"/>
  <sheetViews>
    <sheetView topLeftCell="A15" workbookViewId="0">
      <selection activeCell="K26" sqref="K26"/>
    </sheetView>
  </sheetViews>
  <sheetFormatPr defaultRowHeight="14.25"/>
  <cols>
    <col min="1" max="1" width="36.875" customWidth="1"/>
    <col min="2" max="2" width="24.875" customWidth="1"/>
    <col min="3" max="3" width="11" customWidth="1"/>
    <col min="4" max="4" width="28.375" customWidth="1"/>
    <col min="5" max="5" width="15.125" customWidth="1"/>
    <col min="7" max="7" width="18.25" customWidth="1"/>
    <col min="8" max="8" width="17.25" customWidth="1"/>
  </cols>
  <sheetData>
    <row r="1" spans="1:8" ht="18.75" thickBot="1">
      <c r="A1" s="37" t="s">
        <v>68</v>
      </c>
    </row>
    <row r="2" spans="1:8" ht="36.75" thickBot="1">
      <c r="A2" s="18" t="s">
        <v>7</v>
      </c>
      <c r="B2" s="19" t="s">
        <v>8</v>
      </c>
      <c r="C2" s="20" t="s">
        <v>9</v>
      </c>
      <c r="D2" s="19" t="s">
        <v>10</v>
      </c>
      <c r="E2" s="19" t="s">
        <v>11</v>
      </c>
      <c r="F2" s="19" t="s">
        <v>12</v>
      </c>
      <c r="G2" s="21" t="s">
        <v>13</v>
      </c>
      <c r="H2" s="21" t="s">
        <v>14</v>
      </c>
    </row>
    <row r="3" spans="1:8" ht="28.9" customHeight="1" thickBot="1">
      <c r="A3" s="69" t="s">
        <v>79</v>
      </c>
      <c r="B3" s="69" t="s">
        <v>80</v>
      </c>
      <c r="C3" s="71">
        <v>4610</v>
      </c>
      <c r="D3" s="69" t="s">
        <v>18</v>
      </c>
      <c r="E3" s="77" t="s">
        <v>19</v>
      </c>
      <c r="F3" s="73">
        <v>1</v>
      </c>
      <c r="G3" s="66">
        <v>0</v>
      </c>
      <c r="H3" s="66">
        <f>F3*G3</f>
        <v>0</v>
      </c>
    </row>
    <row r="4" spans="1:8" ht="44.45" customHeight="1" thickBot="1">
      <c r="A4" s="70"/>
      <c r="B4" s="70"/>
      <c r="C4" s="72"/>
      <c r="D4" s="70"/>
      <c r="E4" s="78"/>
      <c r="F4" s="74"/>
      <c r="G4" s="66"/>
      <c r="H4" s="66"/>
    </row>
    <row r="5" spans="1:8" ht="40.15" customHeight="1" thickBot="1">
      <c r="A5" s="27" t="s">
        <v>81</v>
      </c>
      <c r="B5" s="27" t="s">
        <v>82</v>
      </c>
      <c r="C5" s="48">
        <v>5277</v>
      </c>
      <c r="D5" s="27" t="s">
        <v>35</v>
      </c>
      <c r="E5" s="87" t="s">
        <v>16</v>
      </c>
      <c r="F5" s="48">
        <v>1</v>
      </c>
      <c r="G5" s="59">
        <v>0</v>
      </c>
      <c r="H5" s="59">
        <f t="shared" ref="H5" si="0">F5*G5</f>
        <v>0</v>
      </c>
    </row>
    <row r="6" spans="1:8" ht="51.75" thickBot="1">
      <c r="A6" s="43" t="s">
        <v>41</v>
      </c>
      <c r="B6" s="43" t="s">
        <v>42</v>
      </c>
      <c r="C6" s="25">
        <v>3832</v>
      </c>
      <c r="D6" s="43" t="s">
        <v>43</v>
      </c>
      <c r="E6" s="49" t="s">
        <v>44</v>
      </c>
      <c r="F6" s="26">
        <v>15</v>
      </c>
      <c r="G6" s="42">
        <v>0</v>
      </c>
      <c r="H6" s="38">
        <f>F6*G6</f>
        <v>0</v>
      </c>
    </row>
    <row r="7" spans="1:8" ht="26.25" thickBot="1">
      <c r="A7" s="27" t="s">
        <v>83</v>
      </c>
      <c r="B7" s="27" t="s">
        <v>49</v>
      </c>
      <c r="C7" s="48">
        <v>3826</v>
      </c>
      <c r="D7" s="27" t="s">
        <v>84</v>
      </c>
      <c r="E7" s="27" t="s">
        <v>54</v>
      </c>
      <c r="F7" s="48">
        <v>1</v>
      </c>
      <c r="G7" s="38">
        <v>0</v>
      </c>
      <c r="H7" s="38">
        <f>F7*G7</f>
        <v>0</v>
      </c>
    </row>
    <row r="8" spans="1:8" ht="39" thickBot="1">
      <c r="A8" s="27" t="s">
        <v>45</v>
      </c>
      <c r="B8" s="27" t="s">
        <v>27</v>
      </c>
      <c r="C8" s="48">
        <v>3945</v>
      </c>
      <c r="D8" s="27" t="s">
        <v>46</v>
      </c>
      <c r="E8" s="27" t="s">
        <v>54</v>
      </c>
      <c r="F8" s="48">
        <v>15</v>
      </c>
      <c r="G8" s="38">
        <v>0</v>
      </c>
      <c r="H8" s="38">
        <f>F8*G8</f>
        <v>0</v>
      </c>
    </row>
    <row r="9" spans="1:8" ht="39" thickBot="1">
      <c r="A9" s="27" t="s">
        <v>85</v>
      </c>
      <c r="B9" s="27" t="s">
        <v>50</v>
      </c>
      <c r="C9" s="48">
        <v>3949</v>
      </c>
      <c r="D9" s="27" t="s">
        <v>86</v>
      </c>
      <c r="E9" s="43" t="s">
        <v>19</v>
      </c>
      <c r="F9" s="48">
        <v>1</v>
      </c>
      <c r="G9" s="38">
        <v>0</v>
      </c>
      <c r="H9" s="38">
        <f>F9*G9</f>
        <v>0</v>
      </c>
    </row>
    <row r="10" spans="1:8" ht="51.75" thickBot="1">
      <c r="A10" s="27" t="s">
        <v>87</v>
      </c>
      <c r="B10" s="27" t="s">
        <v>88</v>
      </c>
      <c r="C10" s="48">
        <v>3955</v>
      </c>
      <c r="D10" s="27" t="s">
        <v>18</v>
      </c>
      <c r="E10" s="27" t="s">
        <v>54</v>
      </c>
      <c r="F10" s="48">
        <v>1</v>
      </c>
      <c r="G10" s="38">
        <v>0</v>
      </c>
      <c r="H10" s="38">
        <f>F10*G10</f>
        <v>0</v>
      </c>
    </row>
    <row r="11" spans="1:8" ht="64.5" thickBot="1">
      <c r="A11" s="39" t="s">
        <v>89</v>
      </c>
      <c r="B11" s="39" t="s">
        <v>90</v>
      </c>
      <c r="C11" s="40">
        <v>4638</v>
      </c>
      <c r="D11" s="27" t="s">
        <v>18</v>
      </c>
      <c r="E11" s="27" t="s">
        <v>19</v>
      </c>
      <c r="F11" s="41">
        <v>1</v>
      </c>
      <c r="G11" s="38">
        <v>0</v>
      </c>
      <c r="H11" s="38">
        <f>G11*F11</f>
        <v>0</v>
      </c>
    </row>
    <row r="12" spans="1:8" ht="51" customHeight="1" thickBot="1">
      <c r="A12" s="51" t="s">
        <v>118</v>
      </c>
      <c r="B12" s="51" t="s">
        <v>119</v>
      </c>
      <c r="C12" s="52">
        <v>4640</v>
      </c>
      <c r="D12" s="27" t="s">
        <v>18</v>
      </c>
      <c r="E12" s="54" t="s">
        <v>19</v>
      </c>
      <c r="F12" s="53">
        <v>1</v>
      </c>
      <c r="G12" s="50">
        <v>0</v>
      </c>
      <c r="H12" s="50">
        <f>G12*F12</f>
        <v>0</v>
      </c>
    </row>
    <row r="13" spans="1:8" ht="40.15" customHeight="1" thickBot="1">
      <c r="A13" s="69" t="s">
        <v>47</v>
      </c>
      <c r="B13" s="69" t="s">
        <v>48</v>
      </c>
      <c r="C13" s="71">
        <v>4544</v>
      </c>
      <c r="D13" s="69" t="s">
        <v>35</v>
      </c>
      <c r="E13" s="77" t="s">
        <v>44</v>
      </c>
      <c r="F13" s="73">
        <v>1</v>
      </c>
      <c r="G13" s="66">
        <v>0</v>
      </c>
      <c r="H13" s="66">
        <f>F13*G13</f>
        <v>0</v>
      </c>
    </row>
    <row r="14" spans="1:8" ht="15" thickBot="1">
      <c r="A14" s="70"/>
      <c r="B14" s="70"/>
      <c r="C14" s="72"/>
      <c r="D14" s="70"/>
      <c r="E14" s="78"/>
      <c r="F14" s="74"/>
      <c r="G14" s="66"/>
      <c r="H14" s="66"/>
    </row>
    <row r="15" spans="1:8" ht="40.15" customHeight="1" thickBot="1">
      <c r="A15" s="69" t="s">
        <v>115</v>
      </c>
      <c r="B15" s="69" t="s">
        <v>49</v>
      </c>
      <c r="C15" s="71">
        <v>4355</v>
      </c>
      <c r="D15" s="69" t="s">
        <v>35</v>
      </c>
      <c r="E15" s="69" t="s">
        <v>26</v>
      </c>
      <c r="F15" s="73">
        <v>16</v>
      </c>
      <c r="G15" s="66">
        <v>0</v>
      </c>
      <c r="H15" s="66">
        <f>F15*G15</f>
        <v>0</v>
      </c>
    </row>
    <row r="16" spans="1:8" ht="14.25" customHeight="1" thickBot="1">
      <c r="A16" s="70"/>
      <c r="B16" s="70"/>
      <c r="C16" s="72"/>
      <c r="D16" s="70"/>
      <c r="E16" s="70"/>
      <c r="F16" s="74"/>
      <c r="G16" s="66"/>
      <c r="H16" s="66"/>
    </row>
    <row r="17" spans="1:8" ht="40.15" customHeight="1" thickBot="1">
      <c r="A17" s="69" t="s">
        <v>91</v>
      </c>
      <c r="B17" s="69" t="s">
        <v>92</v>
      </c>
      <c r="C17" s="71">
        <v>4278</v>
      </c>
      <c r="D17" s="69" t="s">
        <v>35</v>
      </c>
      <c r="E17" s="69" t="s">
        <v>26</v>
      </c>
      <c r="F17" s="73">
        <v>1</v>
      </c>
      <c r="G17" s="66">
        <v>0</v>
      </c>
      <c r="H17" s="66">
        <f t="shared" ref="H17" si="1">F17*G17</f>
        <v>0</v>
      </c>
    </row>
    <row r="18" spans="1:8" ht="15" thickBot="1">
      <c r="A18" s="70"/>
      <c r="B18" s="70"/>
      <c r="C18" s="72"/>
      <c r="D18" s="70"/>
      <c r="E18" s="70"/>
      <c r="F18" s="74"/>
      <c r="G18" s="66"/>
      <c r="H18" s="66"/>
    </row>
    <row r="19" spans="1:8" ht="36.75" customHeight="1" thickBot="1">
      <c r="A19" s="56" t="s">
        <v>116</v>
      </c>
      <c r="B19" s="56" t="s">
        <v>117</v>
      </c>
      <c r="C19" s="57">
        <v>4307</v>
      </c>
      <c r="D19" s="56" t="s">
        <v>35</v>
      </c>
      <c r="E19" s="56" t="s">
        <v>26</v>
      </c>
      <c r="F19" s="55">
        <v>16</v>
      </c>
      <c r="G19" s="58">
        <v>0</v>
      </c>
      <c r="H19" s="58">
        <f t="shared" ref="H19" si="2">F19*G19</f>
        <v>0</v>
      </c>
    </row>
    <row r="20" spans="1:8" ht="41.25" customHeight="1">
      <c r="A20" s="69" t="s">
        <v>51</v>
      </c>
      <c r="B20" s="69" t="s">
        <v>52</v>
      </c>
      <c r="C20" s="85">
        <v>4279</v>
      </c>
      <c r="D20" s="69" t="s">
        <v>53</v>
      </c>
      <c r="E20" s="69" t="s">
        <v>26</v>
      </c>
      <c r="F20" s="71">
        <v>10</v>
      </c>
      <c r="G20" s="83">
        <v>0</v>
      </c>
      <c r="H20" s="83">
        <f>F20*G20</f>
        <v>0</v>
      </c>
    </row>
    <row r="21" spans="1:8" ht="26.45" customHeight="1" thickBot="1">
      <c r="A21" s="70"/>
      <c r="B21" s="70"/>
      <c r="C21" s="86"/>
      <c r="D21" s="70"/>
      <c r="E21" s="70"/>
      <c r="F21" s="72"/>
      <c r="G21" s="84"/>
      <c r="H21" s="84"/>
    </row>
    <row r="22" spans="1:8" ht="56.25" customHeight="1" thickBot="1">
      <c r="A22" s="27" t="s">
        <v>93</v>
      </c>
      <c r="B22" s="30" t="s">
        <v>94</v>
      </c>
      <c r="C22" s="29">
        <v>4545</v>
      </c>
      <c r="D22" s="30" t="s">
        <v>95</v>
      </c>
      <c r="E22" s="30" t="s">
        <v>44</v>
      </c>
      <c r="F22" s="34">
        <v>10</v>
      </c>
      <c r="G22" s="36">
        <v>0</v>
      </c>
      <c r="H22" s="23">
        <f>F22*G22</f>
        <v>0</v>
      </c>
    </row>
    <row r="23" spans="1:8" ht="52.5" customHeight="1" thickBot="1">
      <c r="A23" s="45" t="s">
        <v>120</v>
      </c>
      <c r="B23" s="46" t="s">
        <v>97</v>
      </c>
      <c r="C23" s="31">
        <v>4958</v>
      </c>
      <c r="D23" s="30" t="s">
        <v>18</v>
      </c>
      <c r="E23" s="47" t="s">
        <v>44</v>
      </c>
      <c r="F23" s="48">
        <v>17</v>
      </c>
      <c r="G23" s="44">
        <v>0</v>
      </c>
      <c r="H23" s="23">
        <f>F23*G23</f>
        <v>0</v>
      </c>
    </row>
    <row r="24" spans="1:8" ht="26.25" thickBot="1">
      <c r="A24" s="45" t="s">
        <v>98</v>
      </c>
      <c r="B24" s="46" t="s">
        <v>49</v>
      </c>
      <c r="C24" s="31">
        <v>4958</v>
      </c>
      <c r="D24" s="30" t="s">
        <v>18</v>
      </c>
      <c r="E24" s="47" t="s">
        <v>26</v>
      </c>
      <c r="F24" s="48">
        <v>1</v>
      </c>
      <c r="G24" s="44">
        <v>0</v>
      </c>
      <c r="H24" s="50">
        <f>F24*G24</f>
        <v>0</v>
      </c>
    </row>
    <row r="25" spans="1:8" ht="38.25" customHeight="1" thickBot="1">
      <c r="A25" s="45" t="s">
        <v>123</v>
      </c>
      <c r="B25" s="46" t="s">
        <v>124</v>
      </c>
      <c r="C25" s="31">
        <v>4934</v>
      </c>
      <c r="D25" s="30" t="s">
        <v>18</v>
      </c>
      <c r="E25" s="47" t="s">
        <v>26</v>
      </c>
      <c r="F25" s="48">
        <v>1</v>
      </c>
      <c r="G25" s="44">
        <v>0</v>
      </c>
      <c r="H25" s="58">
        <f>F25*G25</f>
        <v>0</v>
      </c>
    </row>
    <row r="26" spans="1:8" ht="38.25" customHeight="1" thickBot="1">
      <c r="A26" s="45" t="s">
        <v>121</v>
      </c>
      <c r="B26" s="46" t="s">
        <v>99</v>
      </c>
      <c r="C26" s="31">
        <v>4923</v>
      </c>
      <c r="D26" s="30" t="s">
        <v>122</v>
      </c>
      <c r="E26" s="47" t="s">
        <v>26</v>
      </c>
      <c r="F26" s="48">
        <v>23</v>
      </c>
      <c r="G26" s="44">
        <v>0</v>
      </c>
      <c r="H26" s="58">
        <f>F26*G26</f>
        <v>0</v>
      </c>
    </row>
    <row r="27" spans="1:8" ht="20.25">
      <c r="G27" s="22" t="s">
        <v>23</v>
      </c>
      <c r="H27" s="24">
        <f>SUM(H3:H26)</f>
        <v>0</v>
      </c>
    </row>
  </sheetData>
  <mergeCells count="40">
    <mergeCell ref="G3:G4"/>
    <mergeCell ref="H3:H4"/>
    <mergeCell ref="A3:A4"/>
    <mergeCell ref="B3:B4"/>
    <mergeCell ref="C3:C4"/>
    <mergeCell ref="D3:D4"/>
    <mergeCell ref="E3:E4"/>
    <mergeCell ref="F3:F4"/>
    <mergeCell ref="A13:A14"/>
    <mergeCell ref="B13:B14"/>
    <mergeCell ref="C13:C14"/>
    <mergeCell ref="D13:D14"/>
    <mergeCell ref="E13:E14"/>
    <mergeCell ref="A17:A18"/>
    <mergeCell ref="B17:B18"/>
    <mergeCell ref="C17:C18"/>
    <mergeCell ref="D17:D18"/>
    <mergeCell ref="E17:E18"/>
    <mergeCell ref="G13:G14"/>
    <mergeCell ref="H13:H14"/>
    <mergeCell ref="F17:F18"/>
    <mergeCell ref="G17:G18"/>
    <mergeCell ref="H17:H18"/>
    <mergeCell ref="F13:F14"/>
    <mergeCell ref="G20:G21"/>
    <mergeCell ref="H20:H21"/>
    <mergeCell ref="A20:A21"/>
    <mergeCell ref="B20:B21"/>
    <mergeCell ref="C20:C21"/>
    <mergeCell ref="D20:D21"/>
    <mergeCell ref="E20:E21"/>
    <mergeCell ref="F20:F21"/>
    <mergeCell ref="F15:F16"/>
    <mergeCell ref="G15:G16"/>
    <mergeCell ref="H15:H16"/>
    <mergeCell ref="A15:A16"/>
    <mergeCell ref="B15:B16"/>
    <mergeCell ref="C15:C16"/>
    <mergeCell ref="D15:D16"/>
    <mergeCell ref="E15:E16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6</vt:i4>
      </vt:variant>
    </vt:vector>
  </HeadingPairs>
  <TitlesOfParts>
    <vt:vector size="6" baseType="lpstr">
      <vt:lpstr>rekapitulacija troškova</vt:lpstr>
      <vt:lpstr>A_1.razred</vt:lpstr>
      <vt:lpstr>B_2.razred</vt:lpstr>
      <vt:lpstr>C_3.razred</vt:lpstr>
      <vt:lpstr>D_4.razred</vt:lpstr>
      <vt:lpstr>E_predmetna_nastava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Melita Mesarić</dc:creator>
  <cp:lastModifiedBy>Korisnik</cp:lastModifiedBy>
  <dcterms:created xsi:type="dcterms:W3CDTF">2024-07-17T12:12:52Z</dcterms:created>
  <dcterms:modified xsi:type="dcterms:W3CDTF">2026-07-08T07:30:07Z</dcterms:modified>
</cp:coreProperties>
</file>